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9120" windowHeight="5715" activeTab="2"/>
  </bookViews>
  <sheets>
    <sheet name="Page finale" sheetId="1" r:id="rId1"/>
    <sheet name="Feuille de Frais" sheetId="2" r:id="rId2"/>
    <sheet name="Etat de Résultats" sheetId="3" r:id="rId3"/>
    <sheet name="Emargements" sheetId="4" r:id="rId4"/>
    <sheet name="Page de garde" sheetId="5" r:id="rId5"/>
    <sheet name="EMARGEMENT JEJE" sheetId="6" r:id="rId6"/>
  </sheets>
  <definedNames/>
  <calcPr fullCalcOnLoad="1"/>
</workbook>
</file>

<file path=xl/sharedStrings.xml><?xml version="1.0" encoding="utf-8"?>
<sst xmlns="http://schemas.openxmlformats.org/spreadsheetml/2006/main" count="861" uniqueCount="153">
  <si>
    <t>FÉDÉRATION FRANÇAISE DE CYCLISME</t>
  </si>
  <si>
    <t>CONTRÔLE MÉDICAL</t>
  </si>
  <si>
    <t>OUI</t>
  </si>
  <si>
    <t>NON</t>
  </si>
  <si>
    <t>(rayer la mention inutile)</t>
  </si>
  <si>
    <t>Franche-Comté</t>
  </si>
  <si>
    <t>Organisée par :</t>
  </si>
  <si>
    <t>LE COLLÈGE DES COMMISSAIRES</t>
  </si>
  <si>
    <t>Club</t>
  </si>
  <si>
    <t>Qualification</t>
  </si>
  <si>
    <t>Président du Jury</t>
  </si>
  <si>
    <t>Commissaire titulaire</t>
  </si>
  <si>
    <t>Juge à l'arrivée</t>
  </si>
  <si>
    <t>Chronométreur</t>
  </si>
  <si>
    <t>Réception comité</t>
  </si>
  <si>
    <t>Comptabilité</t>
  </si>
  <si>
    <t>Commission d'homlogation</t>
  </si>
  <si>
    <t>Secrétariat</t>
  </si>
  <si>
    <t xml:space="preserve">Nom </t>
  </si>
  <si>
    <t>Prénom</t>
  </si>
  <si>
    <t>DÉCISIONS PRISES PAR LE JURY DES COMMISSAIRES</t>
  </si>
  <si>
    <t>dossard</t>
  </si>
  <si>
    <t>n° de licence</t>
  </si>
  <si>
    <t>Pénalité</t>
  </si>
  <si>
    <t>Motif</t>
  </si>
  <si>
    <t/>
  </si>
  <si>
    <t xml:space="preserve">Les soussignés, Commissaires de courses et Juge à l'arrivée certifient la sincérité des résultats mentionnés </t>
  </si>
  <si>
    <t>au tableau ci-joint et déclarent que les coureurs ont pris le départ au nombre de :</t>
  </si>
  <si>
    <t xml:space="preserve">Fait à:  </t>
  </si>
  <si>
    <t xml:space="preserve">le </t>
  </si>
  <si>
    <t>SIGNATURES DES 3 COMMISSAIRES</t>
  </si>
  <si>
    <t>SIGNATURE DU JUGE A L'ARRIVÉE</t>
  </si>
  <si>
    <t>SIGNATURE DU CHRONOMÉTREUR</t>
  </si>
  <si>
    <t>DOCUMENTS ANNEXES A CET ÉTAT DE RÉSULTAT</t>
  </si>
  <si>
    <t>Pour l'homologation de cette épreuve, le suivi des droits et la couverture assurance, il est nécessaire que les documents listés ci-dessous soient joints à ce dossier course. Merci de cocher d'une croix les cases où le document est présent.</t>
  </si>
  <si>
    <r>
      <t>LISTE D'ÉMARGEMENT</t>
    </r>
    <r>
      <rPr>
        <sz val="9"/>
        <rFont val="Times New Roman"/>
        <family val="1"/>
      </rPr>
      <t xml:space="preserve"> - sur laquelle tous les participants ont apposé leur signature. Les n° de dossards des coureurs absents sont a encercler, et ceux des excusés à barrer. Le club organisateur conserve les bulletins d'engagement, car il n'y a plus d'obligation de les transmettre au comité régional. </t>
    </r>
  </si>
  <si>
    <r>
      <t>SUIVI DES ENGAGEMENTS ET RÈGLEMENT DES DROITS -</t>
    </r>
    <r>
      <rPr>
        <sz val="9"/>
        <rFont val="Times New Roman"/>
        <family val="1"/>
      </rPr>
      <t xml:space="preserve"> Le nombre de partants, qui sera attesté par les commissaires, sert à définir le montant des droits d'engagement versé par le club organisateur au comité</t>
    </r>
  </si>
  <si>
    <r>
      <rPr>
        <b/>
        <sz val="9"/>
        <rFont val="Times New Roman"/>
        <family val="1"/>
      </rPr>
      <t>RÉCLAMATIONS</t>
    </r>
    <r>
      <rPr>
        <sz val="9"/>
        <rFont val="Times New Roman"/>
        <family val="1"/>
      </rPr>
      <t xml:space="preserve"> éventuelles des coureurs - Celles-ci doivent impérativement être reçues et examinées par les commissaires dès la réception. La décision qui est alors prise est à joindre à ce dossier avec la requête.</t>
    </r>
  </si>
  <si>
    <r>
      <t>LISTE DES VÉHICULES SUIVEURS</t>
    </r>
    <r>
      <rPr>
        <sz val="9"/>
        <rFont val="Times New Roman"/>
        <family val="1"/>
      </rPr>
      <t xml:space="preserve"> - Dans les épreuves sur la voie publique, cette liste est à joindre pour que les garanties 'dommages aux véhicules' intégrées dans la police d'assurance puissent entrer en vigueur</t>
    </r>
  </si>
  <si>
    <r>
      <t>INDEMNISATION</t>
    </r>
    <r>
      <rPr>
        <sz val="9"/>
        <rFont val="Times New Roman"/>
        <family val="1"/>
      </rPr>
      <t xml:space="preserve"> - Sur cet imprimé les commissaires porteront le montant des frais de déplacement et d'activité dont ils peuvent être bénéficiaire. Frais qui seront réglés par le CR. Il est toujours admis d'officier gratuitement. Il faudra alors le noter. Cette procédure s'applique à toutes les courses du calendrier régional.</t>
    </r>
  </si>
  <si>
    <t>Observations:</t>
  </si>
  <si>
    <t>Le président du jury,</t>
  </si>
  <si>
    <t>FEDERATION FRANCAISE DE CYCLISME</t>
  </si>
  <si>
    <t>COMITE REGIONAL DE FRANCHE-COMTE</t>
  </si>
  <si>
    <t>INDEMNISATION</t>
  </si>
  <si>
    <t>EPREUVE :</t>
  </si>
  <si>
    <t>DATE :</t>
  </si>
  <si>
    <t>CLUB :</t>
  </si>
  <si>
    <t>Fiche à remplir par le jury des commissaires après la course. Elle vous permet de prétendre à l'indemnisation des frais de déplacement et d'activité que vous engagez pour le contrôle sportif des épreuves, et plus spécifiquement pour celle-ci.</t>
  </si>
  <si>
    <t>Les frais de déplacement seront réglés aux seuls arbitres officiels, désignés par la commission compétente. Ils sont indemnisés au taux de 0,30 €/km. Ils doivent couvrir un déplacement réel en voiture.</t>
  </si>
  <si>
    <t>FRAIS D'ACTIVITE</t>
  </si>
  <si>
    <t xml:space="preserve">Ces frais seront remboursés par le club organisateur ou, à défaut, par le Comité Régional, à raison de 10 € par demi-journée et 15 € par journée. Il est possible à l'arbitre de ne rien facturer en indiquant "gratuit" sur la ligne correspondante (frais d'activité), ce sera une moins value pour le club organisateur. </t>
  </si>
  <si>
    <t>Officiels désignés ou remplaçants présents sur l'épreuve :</t>
  </si>
  <si>
    <t>NOTE DE FRAIS</t>
  </si>
  <si>
    <t>NOM</t>
  </si>
  <si>
    <t>PRENOM</t>
  </si>
  <si>
    <t>LICENCE</t>
  </si>
  <si>
    <t xml:space="preserve">KMS </t>
  </si>
  <si>
    <t>FRAIS DEPLACEMENT</t>
  </si>
  <si>
    <t>TOTAL</t>
  </si>
  <si>
    <t>SIGNATURE</t>
  </si>
  <si>
    <t>MONTANT TOTAL A FACTURER</t>
  </si>
  <si>
    <t>Maison Régionale des Sports</t>
  </si>
  <si>
    <t>3, Avenue des Montboucons</t>
  </si>
  <si>
    <t>25000  BESANCON</t>
  </si>
  <si>
    <t>ETAT DE RESULTATS</t>
  </si>
  <si>
    <t>Fédération Française de Cyclisme</t>
  </si>
  <si>
    <t>Comité Régional de Franche-Comté</t>
  </si>
  <si>
    <t xml:space="preserve">Sté organisatrice : </t>
  </si>
  <si>
    <t>Titre de la course :</t>
  </si>
  <si>
    <t>Catégorie :</t>
  </si>
  <si>
    <t>Date de l'épreuve:</t>
  </si>
  <si>
    <t>Prix gagnés (réservé au CR)</t>
  </si>
  <si>
    <t xml:space="preserve">Place </t>
  </si>
  <si>
    <t>Nom et Prénom du coureur</t>
  </si>
  <si>
    <t>Équipe - Société</t>
  </si>
  <si>
    <t>Comité</t>
  </si>
  <si>
    <t>n° de licence                   ou code UCI</t>
  </si>
  <si>
    <t>Série</t>
  </si>
  <si>
    <t>Temps</t>
  </si>
  <si>
    <t xml:space="preserve"> </t>
  </si>
  <si>
    <t>h</t>
  </si>
  <si>
    <t>min</t>
  </si>
  <si>
    <t>sec</t>
  </si>
  <si>
    <t xml:space="preserve">      LISTE D'ÉMARGEMENT</t>
  </si>
  <si>
    <r>
      <t>Société organisatrice :</t>
    </r>
    <r>
      <rPr>
        <i/>
        <sz val="11"/>
        <rFont val="Calibri"/>
        <family val="2"/>
      </rPr>
      <t xml:space="preserve"> </t>
    </r>
  </si>
  <si>
    <t>Titre de la Course :</t>
  </si>
  <si>
    <t>Date de L'Épreuve:</t>
  </si>
  <si>
    <t xml:space="preserve">Lieu de l'épreuve : </t>
  </si>
  <si>
    <t>N°</t>
  </si>
  <si>
    <t>SOCIÉTÉ</t>
  </si>
  <si>
    <t>RÉGION</t>
  </si>
  <si>
    <t>N°de LICENCE</t>
  </si>
  <si>
    <t>Catégorie</t>
  </si>
  <si>
    <t>ÉMARGEMENT</t>
  </si>
  <si>
    <t>OBSERVATIONS</t>
  </si>
  <si>
    <t>Date :</t>
  </si>
  <si>
    <t xml:space="preserve">Région : </t>
  </si>
  <si>
    <t>Titre de l'épreuve :</t>
  </si>
  <si>
    <t>Lieu de l'épreuve :</t>
  </si>
  <si>
    <t>Catégorie ou genre :</t>
  </si>
  <si>
    <r>
      <t>COMITE RÉGIONAL DE FRANCHE-COMTE</t>
    </r>
    <r>
      <rPr>
        <sz val="12"/>
        <rFont val="Times New Roman"/>
        <family val="1"/>
      </rPr>
      <t xml:space="preserve">   -   Courses n° _ _ _ _ _ _ </t>
    </r>
  </si>
  <si>
    <t>Ce dossier, avec toutes les pièces requises, est à transmettre au Comité Régional, 3 Avenue des Montaboucons 25000 BESANCON, dans les 48 heures après l'épreuve par le commissaire délégué ; ou à défaut (en accord avec ce dernier) par le responsable du club organisateur. Pour les courses du calendrier fédéral, prière d'utiliser l'imprimé n°1 établi par la FFC.</t>
  </si>
  <si>
    <t>État de résultats (n°2)</t>
  </si>
  <si>
    <t>ROUTE</t>
  </si>
  <si>
    <t>PRIX MUNICIPALITE DE VALDAHON</t>
  </si>
  <si>
    <t>Dossard</t>
  </si>
  <si>
    <t>Nom</t>
  </si>
  <si>
    <t>N° Licence</t>
  </si>
  <si>
    <t>Nom Prénom</t>
  </si>
  <si>
    <t>VC Valdahon</t>
  </si>
  <si>
    <t>Emargement</t>
  </si>
  <si>
    <t>NOM ET PRENOM</t>
  </si>
  <si>
    <t>Comité Régional de Franche-Comté                                      3, Avenue des Montboucons                                                                                           25000 BESANÇON</t>
  </si>
  <si>
    <t>Cadet</t>
  </si>
  <si>
    <t>MT</t>
  </si>
  <si>
    <t>1T</t>
  </si>
  <si>
    <t>VTT</t>
  </si>
  <si>
    <t>VTT Coupe de Franche Comté</t>
  </si>
  <si>
    <t>Adam les Vercel</t>
  </si>
  <si>
    <t>DIMANCHE 22/07/2012</t>
  </si>
  <si>
    <t>FC</t>
  </si>
  <si>
    <t>AESCHLIMANN</t>
  </si>
  <si>
    <t>Thomas</t>
  </si>
  <si>
    <t>CC PAYS DE VESOUL SAONE</t>
  </si>
  <si>
    <t>BEY</t>
  </si>
  <si>
    <t>SC ARINTHOD</t>
  </si>
  <si>
    <t>Florian</t>
  </si>
  <si>
    <t>CADET</t>
  </si>
  <si>
    <t>BURGON</t>
  </si>
  <si>
    <t>LOIC</t>
  </si>
  <si>
    <t>AC RUDIPONTAIN</t>
  </si>
  <si>
    <t>CHOPARD</t>
  </si>
  <si>
    <t>Quentin</t>
  </si>
  <si>
    <t>HOSATTE</t>
  </si>
  <si>
    <t>Benjamin</t>
  </si>
  <si>
    <t>US GIROMAGNY</t>
  </si>
  <si>
    <t>BERTHET</t>
  </si>
  <si>
    <t>Clement</t>
  </si>
  <si>
    <t>US MOREY</t>
  </si>
  <si>
    <t>LHOSMOT</t>
  </si>
  <si>
    <t>Alexandre</t>
  </si>
  <si>
    <t>Lewis</t>
  </si>
  <si>
    <t>ASPTT BESANCON</t>
  </si>
  <si>
    <t>BECKERT</t>
  </si>
  <si>
    <t>Valentin</t>
  </si>
  <si>
    <t>ORNANS</t>
  </si>
  <si>
    <t>CADET 2</t>
  </si>
  <si>
    <t>BENEZECH</t>
  </si>
  <si>
    <t>Juliette</t>
  </si>
  <si>
    <t>VC DOLOIS</t>
  </si>
  <si>
    <t>JUNIOR F</t>
  </si>
  <si>
    <t>VTT CADET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</si>
</sst>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mmmm\ yyyy"/>
    <numFmt numFmtId="165" formatCode="#00&quot; &quot;00&quot; &quot;000&quot; &quot;000"/>
    <numFmt numFmtId="166" formatCode="[$-40C]d\ mmmm\ yyyy;@"/>
    <numFmt numFmtId="167" formatCode="0\.00\.000\.000"/>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05">
    <font>
      <sz val="11"/>
      <color theme="1"/>
      <name val="Calibri"/>
      <family val="2"/>
    </font>
    <font>
      <sz val="11"/>
      <color indexed="8"/>
      <name val="Calibri"/>
      <family val="2"/>
    </font>
    <font>
      <sz val="10"/>
      <name val="Times New Roman"/>
      <family val="1"/>
    </font>
    <font>
      <b/>
      <sz val="10"/>
      <name val="Times New Roman"/>
      <family val="1"/>
    </font>
    <font>
      <sz val="8"/>
      <name val="Times New Roman"/>
      <family val="1"/>
    </font>
    <font>
      <b/>
      <sz val="9"/>
      <name val="Times New Roman"/>
      <family val="1"/>
    </font>
    <font>
      <sz val="7"/>
      <name val="Times New Roman"/>
      <family val="1"/>
    </font>
    <font>
      <sz val="9"/>
      <name val="Times New Roman"/>
      <family val="1"/>
    </font>
    <font>
      <sz val="14"/>
      <name val="Times New Roman"/>
      <family val="1"/>
    </font>
    <font>
      <sz val="18"/>
      <name val="Times New Roman"/>
      <family val="1"/>
    </font>
    <font>
      <sz val="20"/>
      <name val="Rockwell"/>
      <family val="1"/>
    </font>
    <font>
      <sz val="10"/>
      <name val="Arial"/>
      <family val="2"/>
    </font>
    <font>
      <i/>
      <sz val="11"/>
      <name val="Calibri"/>
      <family val="2"/>
    </font>
    <font>
      <sz val="12"/>
      <name val="Times New Roman"/>
      <family val="1"/>
    </font>
    <font>
      <b/>
      <sz val="14"/>
      <name val="Times New Roman"/>
      <family val="1"/>
    </font>
    <font>
      <sz val="11"/>
      <name val="Times New Roman"/>
      <family val="1"/>
    </font>
    <font>
      <u val="single"/>
      <sz val="12"/>
      <name val="Times New Roman"/>
      <family val="1"/>
    </font>
    <font>
      <sz val="16"/>
      <name val="Times New Roman"/>
      <family val="1"/>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0"/>
      <name val="Calibri"/>
      <family val="2"/>
    </font>
    <font>
      <sz val="12"/>
      <name val="Calibri"/>
      <family val="2"/>
    </font>
    <font>
      <sz val="11"/>
      <name val="Calibri"/>
      <family val="2"/>
    </font>
    <font>
      <sz val="8"/>
      <name val="Calibri"/>
      <family val="2"/>
    </font>
    <font>
      <sz val="14"/>
      <name val="Calibri"/>
      <family val="2"/>
    </font>
    <font>
      <b/>
      <sz val="8"/>
      <name val="Calibri"/>
      <family val="2"/>
    </font>
    <font>
      <b/>
      <u val="single"/>
      <sz val="11"/>
      <color indexed="8"/>
      <name val="Calibri"/>
      <family val="2"/>
    </font>
    <font>
      <b/>
      <sz val="8"/>
      <color indexed="8"/>
      <name val="Calibri"/>
      <family val="2"/>
    </font>
    <font>
      <sz val="10"/>
      <color indexed="16"/>
      <name val="Arial"/>
      <family val="2"/>
    </font>
    <font>
      <sz val="18"/>
      <color indexed="16"/>
      <name val="Calibri"/>
      <family val="2"/>
    </font>
    <font>
      <sz val="11"/>
      <color indexed="16"/>
      <name val="Calibri"/>
      <family val="2"/>
    </font>
    <font>
      <sz val="9"/>
      <color indexed="16"/>
      <name val="Calibri"/>
      <family val="2"/>
    </font>
    <font>
      <sz val="10"/>
      <color indexed="16"/>
      <name val="Calibri"/>
      <family val="2"/>
    </font>
    <font>
      <b/>
      <sz val="10"/>
      <color indexed="16"/>
      <name val="Calibri"/>
      <family val="2"/>
    </font>
    <font>
      <sz val="10"/>
      <color indexed="16"/>
      <name val="Times New Roman"/>
      <family val="1"/>
    </font>
    <font>
      <b/>
      <sz val="10"/>
      <color indexed="16"/>
      <name val="Bookman Old Style"/>
      <family val="1"/>
    </font>
    <font>
      <sz val="9"/>
      <color indexed="16"/>
      <name val="Times New Roman"/>
      <family val="1"/>
    </font>
    <font>
      <b/>
      <sz val="10"/>
      <color indexed="16"/>
      <name val="Arial"/>
      <family val="2"/>
    </font>
    <font>
      <sz val="9"/>
      <color indexed="16"/>
      <name val="Arial"/>
      <family val="2"/>
    </font>
    <font>
      <b/>
      <sz val="8"/>
      <color indexed="59"/>
      <name val="Arial"/>
      <family val="2"/>
    </font>
    <font>
      <sz val="11"/>
      <color indexed="59"/>
      <name val="Calibri"/>
      <family val="2"/>
    </font>
    <font>
      <b/>
      <sz val="10"/>
      <color indexed="59"/>
      <name val="Arial"/>
      <family val="2"/>
    </font>
    <font>
      <b/>
      <sz val="12"/>
      <color indexed="59"/>
      <name val="Arial"/>
      <family val="2"/>
    </font>
    <font>
      <sz val="10"/>
      <color indexed="59"/>
      <name val="Arial"/>
      <family val="2"/>
    </font>
    <font>
      <sz val="8"/>
      <color indexed="59"/>
      <name val="Arial"/>
      <family val="2"/>
    </font>
    <font>
      <sz val="8"/>
      <color indexed="59"/>
      <name val="Calibri"/>
      <family val="2"/>
    </font>
    <font>
      <b/>
      <sz val="12"/>
      <name val="Calibri"/>
      <family val="2"/>
    </font>
    <font>
      <b/>
      <sz val="11"/>
      <color indexed="16"/>
      <name val="Calibri"/>
      <family val="2"/>
    </font>
    <font>
      <b/>
      <sz val="20"/>
      <color indexed="16"/>
      <name val="Calibri"/>
      <family val="2"/>
    </font>
    <font>
      <b/>
      <sz val="1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b/>
      <u val="single"/>
      <sz val="11"/>
      <color rgb="FF000000"/>
      <name val="Calibri"/>
      <family val="2"/>
    </font>
    <font>
      <b/>
      <sz val="8"/>
      <color theme="1"/>
      <name val="Calibri"/>
      <family val="2"/>
    </font>
    <font>
      <sz val="10"/>
      <color theme="5" tint="-0.4999699890613556"/>
      <name val="Arial"/>
      <family val="2"/>
    </font>
    <font>
      <sz val="18"/>
      <color theme="5" tint="-0.4999699890613556"/>
      <name val="Calibri"/>
      <family val="2"/>
    </font>
    <font>
      <sz val="11"/>
      <color theme="5" tint="-0.4999699890613556"/>
      <name val="Calibri"/>
      <family val="2"/>
    </font>
    <font>
      <sz val="9"/>
      <color theme="5" tint="-0.4999699890613556"/>
      <name val="Calibri"/>
      <family val="2"/>
    </font>
    <font>
      <sz val="10"/>
      <color theme="5" tint="-0.4999699890613556"/>
      <name val="Calibri"/>
      <family val="2"/>
    </font>
    <font>
      <b/>
      <sz val="10"/>
      <color theme="5" tint="-0.4999699890613556"/>
      <name val="Calibri"/>
      <family val="2"/>
    </font>
    <font>
      <sz val="10"/>
      <color theme="5" tint="-0.4999699890613556"/>
      <name val="Times New Roman"/>
      <family val="1"/>
    </font>
    <font>
      <b/>
      <sz val="10"/>
      <color theme="5" tint="-0.4999699890613556"/>
      <name val="Bookman Old Style"/>
      <family val="1"/>
    </font>
    <font>
      <sz val="9"/>
      <color theme="5" tint="-0.4999699890613556"/>
      <name val="Times New Roman"/>
      <family val="1"/>
    </font>
    <font>
      <b/>
      <sz val="10"/>
      <color theme="5" tint="-0.4999699890613556"/>
      <name val="Arial"/>
      <family val="2"/>
    </font>
    <font>
      <sz val="9"/>
      <color theme="5" tint="-0.4999699890613556"/>
      <name val="Arial"/>
      <family val="2"/>
    </font>
    <font>
      <b/>
      <sz val="8"/>
      <color theme="2" tint="-0.8999800086021423"/>
      <name val="Arial"/>
      <family val="2"/>
    </font>
    <font>
      <sz val="11"/>
      <color theme="2" tint="-0.8999800086021423"/>
      <name val="Calibri"/>
      <family val="2"/>
    </font>
    <font>
      <b/>
      <sz val="10"/>
      <color theme="2" tint="-0.8999800086021423"/>
      <name val="Arial"/>
      <family val="2"/>
    </font>
    <font>
      <b/>
      <sz val="12"/>
      <color theme="2" tint="-0.8999800086021423"/>
      <name val="Arial"/>
      <family val="2"/>
    </font>
    <font>
      <sz val="10"/>
      <color theme="2" tint="-0.8999800086021423"/>
      <name val="Arial"/>
      <family val="2"/>
    </font>
    <font>
      <sz val="8"/>
      <color theme="2" tint="-0.8999800086021423"/>
      <name val="Arial"/>
      <family val="2"/>
    </font>
    <font>
      <sz val="8"/>
      <color theme="2" tint="-0.8999800086021423"/>
      <name val="Calibri"/>
      <family val="2"/>
    </font>
    <font>
      <b/>
      <sz val="20"/>
      <color theme="5" tint="-0.4999699890613556"/>
      <name val="Calibri"/>
      <family val="2"/>
    </font>
    <font>
      <b/>
      <sz val="11"/>
      <color theme="5"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bottom/>
    </border>
    <border>
      <left style="thin"/>
      <right style="thin"/>
      <top/>
      <bottom style="thin"/>
    </border>
    <border>
      <left style="thin"/>
      <right/>
      <top style="thin"/>
      <bottom/>
    </border>
    <border>
      <left style="thin"/>
      <right/>
      <top style="thin"/>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style="thin"/>
      <bottom/>
    </border>
    <border>
      <left/>
      <right/>
      <top style="thin"/>
      <bottom style="thin"/>
    </border>
    <border>
      <left/>
      <right style="thin"/>
      <top style="thin"/>
      <bottom style="thin"/>
    </border>
    <border>
      <left style="thin">
        <color indexed="23"/>
      </left>
      <right style="thin">
        <color indexed="23"/>
      </right>
      <top style="medium"/>
      <bottom style="thin">
        <color indexed="23"/>
      </bottom>
    </border>
    <border>
      <left style="thin">
        <color indexed="23"/>
      </left>
      <right style="thin">
        <color indexed="23"/>
      </right>
      <top style="thin">
        <color indexed="23"/>
      </top>
      <bottom/>
    </border>
    <border>
      <left style="thin">
        <color indexed="23"/>
      </left>
      <right style="thin">
        <color indexed="23"/>
      </right>
      <top style="medium"/>
      <bottom/>
    </border>
    <border>
      <left style="thin">
        <color indexed="23"/>
      </left>
      <right style="thin">
        <color indexed="23"/>
      </right>
      <top/>
      <bottom/>
    </border>
    <border>
      <left style="thin">
        <color indexed="23"/>
      </left>
      <right/>
      <top style="medium"/>
      <bottom/>
    </border>
    <border>
      <left/>
      <right/>
      <top style="medium"/>
      <bottom/>
    </border>
    <border>
      <left/>
      <right style="thin"/>
      <top style="medium"/>
      <bottom/>
    </border>
    <border>
      <left style="thin">
        <color indexed="23"/>
      </left>
      <right/>
      <top/>
      <bottom/>
    </border>
    <border>
      <left style="thin">
        <color indexed="23"/>
      </left>
      <right/>
      <top style="medium"/>
      <bottom style="thin">
        <color indexed="23"/>
      </bottom>
    </border>
    <border>
      <left style="thin">
        <color indexed="23"/>
      </left>
      <right/>
      <top style="thin">
        <color indexed="23"/>
      </top>
      <bottom/>
    </border>
    <border>
      <left style="thin"/>
      <right style="thin">
        <color indexed="23"/>
      </right>
      <top style="medium"/>
      <bottom style="thin">
        <color indexed="23"/>
      </bottom>
    </border>
    <border>
      <left style="thin"/>
      <right style="thin">
        <color indexed="23"/>
      </right>
      <top style="thin">
        <color indexed="23"/>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14">
    <xf numFmtId="0" fontId="0" fillId="0" borderId="0" xfId="0" applyFont="1" applyAlignment="1">
      <alignment/>
    </xf>
    <xf numFmtId="0" fontId="2" fillId="0" borderId="0" xfId="50">
      <alignment/>
      <protection/>
    </xf>
    <xf numFmtId="0" fontId="2" fillId="0" borderId="0" xfId="50" applyAlignment="1" applyProtection="1">
      <alignment vertical="center"/>
      <protection locked="0"/>
    </xf>
    <xf numFmtId="0" fontId="2" fillId="0" borderId="0" xfId="50" applyBorder="1" applyAlignment="1" applyProtection="1">
      <alignment horizontal="left" vertical="center" indent="1"/>
      <protection locked="0"/>
    </xf>
    <xf numFmtId="0" fontId="2" fillId="0" borderId="0" xfId="50" applyProtection="1">
      <alignment/>
      <protection/>
    </xf>
    <xf numFmtId="0" fontId="4" fillId="0" borderId="10" xfId="50" applyFont="1" applyBorder="1" applyProtection="1">
      <alignment/>
      <protection/>
    </xf>
    <xf numFmtId="0" fontId="2" fillId="0" borderId="11" xfId="50" applyBorder="1" applyProtection="1">
      <alignment/>
      <protection/>
    </xf>
    <xf numFmtId="0" fontId="2" fillId="0" borderId="10" xfId="50" applyBorder="1" applyProtection="1">
      <alignment/>
      <protection/>
    </xf>
    <xf numFmtId="0" fontId="2" fillId="0" borderId="12" xfId="50" applyBorder="1" applyProtection="1">
      <alignment/>
      <protection/>
    </xf>
    <xf numFmtId="0" fontId="2" fillId="0" borderId="0" xfId="50" applyBorder="1" applyProtection="1">
      <alignment/>
      <protection/>
    </xf>
    <xf numFmtId="0" fontId="2" fillId="0" borderId="13" xfId="50" applyBorder="1" applyProtection="1">
      <alignment/>
      <protection/>
    </xf>
    <xf numFmtId="0" fontId="2" fillId="0" borderId="14" xfId="50" applyBorder="1" applyProtection="1">
      <alignment/>
      <protection/>
    </xf>
    <xf numFmtId="0" fontId="2" fillId="0" borderId="15" xfId="50" applyBorder="1" applyProtection="1">
      <alignment/>
      <protection/>
    </xf>
    <xf numFmtId="0" fontId="2" fillId="0" borderId="16" xfId="50" applyBorder="1" applyProtection="1">
      <alignment/>
      <protection/>
    </xf>
    <xf numFmtId="0" fontId="10" fillId="0" borderId="0" xfId="50" applyFont="1" applyAlignment="1" applyProtection="1">
      <alignment vertical="top"/>
      <protection/>
    </xf>
    <xf numFmtId="0" fontId="9" fillId="0" borderId="0" xfId="50" applyFont="1" applyAlignment="1" applyProtection="1">
      <alignment/>
      <protection/>
    </xf>
    <xf numFmtId="0" fontId="8" fillId="0" borderId="0" xfId="50" applyFont="1" applyAlignment="1" applyProtection="1">
      <alignment/>
      <protection/>
    </xf>
    <xf numFmtId="0" fontId="2" fillId="0" borderId="0" xfId="50" applyFont="1" applyAlignment="1" applyProtection="1">
      <alignment vertical="center" wrapText="1"/>
      <protection/>
    </xf>
    <xf numFmtId="0" fontId="2" fillId="0" borderId="13" xfId="50" applyBorder="1" applyAlignment="1" applyProtection="1">
      <alignment vertical="center"/>
      <protection/>
    </xf>
    <xf numFmtId="0" fontId="2" fillId="0" borderId="12" xfId="50" applyBorder="1" applyAlignment="1" applyProtection="1">
      <alignment vertical="center"/>
      <protection locked="0"/>
    </xf>
    <xf numFmtId="0" fontId="7" fillId="0" borderId="17" xfId="50" applyFont="1" applyBorder="1" applyAlignment="1" applyProtection="1">
      <alignment wrapText="1"/>
      <protection locked="0"/>
    </xf>
    <xf numFmtId="0" fontId="2" fillId="0" borderId="18" xfId="50" applyBorder="1" applyAlignment="1">
      <alignment/>
      <protection/>
    </xf>
    <xf numFmtId="0" fontId="2" fillId="0" borderId="19" xfId="50" applyFont="1" applyBorder="1" applyAlignment="1">
      <alignment/>
      <protection/>
    </xf>
    <xf numFmtId="0" fontId="2" fillId="0" borderId="0" xfId="51">
      <alignment/>
      <protection/>
    </xf>
    <xf numFmtId="0" fontId="2" fillId="0" borderId="11" xfId="51" applyBorder="1">
      <alignment/>
      <protection/>
    </xf>
    <xf numFmtId="0" fontId="2" fillId="0" borderId="10" xfId="51" applyBorder="1">
      <alignment/>
      <protection/>
    </xf>
    <xf numFmtId="0" fontId="2" fillId="0" borderId="14" xfId="51" applyBorder="1">
      <alignment/>
      <protection/>
    </xf>
    <xf numFmtId="0" fontId="7" fillId="0" borderId="0" xfId="51" applyFont="1">
      <alignment/>
      <protection/>
    </xf>
    <xf numFmtId="165" fontId="4" fillId="0" borderId="0" xfId="51" applyNumberFormat="1" applyFont="1" applyBorder="1" applyAlignment="1" applyProtection="1">
      <alignment horizontal="center" wrapText="1"/>
      <protection locked="0"/>
    </xf>
    <xf numFmtId="165" fontId="2" fillId="0" borderId="0" xfId="51" applyNumberFormat="1" applyFont="1" applyBorder="1" applyAlignment="1" applyProtection="1">
      <alignment horizontal="center" vertical="top" wrapText="1"/>
      <protection locked="0"/>
    </xf>
    <xf numFmtId="0" fontId="7" fillId="0" borderId="0" xfId="51" applyFont="1" applyAlignment="1">
      <alignment horizontal="center"/>
      <protection/>
    </xf>
    <xf numFmtId="0" fontId="2" fillId="0" borderId="15" xfId="51" applyBorder="1" applyAlignment="1">
      <alignment horizontal="center"/>
      <protection/>
    </xf>
    <xf numFmtId="165" fontId="2" fillId="0" borderId="14" xfId="51" applyNumberFormat="1" applyFont="1" applyBorder="1" applyAlignment="1" applyProtection="1">
      <alignment horizontal="center" vertical="top" wrapText="1"/>
      <protection locked="0"/>
    </xf>
    <xf numFmtId="0" fontId="2" fillId="0" borderId="0" xfId="51" applyNumberFormat="1" applyAlignment="1">
      <alignment horizontal="left"/>
      <protection/>
    </xf>
    <xf numFmtId="0" fontId="2" fillId="0" borderId="0" xfId="51" applyNumberFormat="1" applyAlignment="1">
      <alignment horizontal="center"/>
      <protection/>
    </xf>
    <xf numFmtId="0" fontId="2" fillId="0" borderId="0" xfId="51" applyNumberFormat="1">
      <alignment/>
      <protection/>
    </xf>
    <xf numFmtId="0" fontId="7" fillId="0" borderId="0" xfId="51" applyNumberFormat="1" applyFont="1">
      <alignment/>
      <protection/>
    </xf>
    <xf numFmtId="0" fontId="4" fillId="0" borderId="0" xfId="51" applyNumberFormat="1" applyFont="1" applyBorder="1" applyAlignment="1" applyProtection="1">
      <alignment horizontal="center" wrapText="1"/>
      <protection locked="0"/>
    </xf>
    <xf numFmtId="0" fontId="2" fillId="0" borderId="0" xfId="51" applyNumberFormat="1" applyFont="1" applyAlignment="1">
      <alignment horizontal="center"/>
      <protection/>
    </xf>
    <xf numFmtId="0" fontId="2" fillId="0" borderId="0" xfId="51" applyNumberFormat="1" applyFont="1" applyAlignment="1">
      <alignment/>
      <protection/>
    </xf>
    <xf numFmtId="0" fontId="2" fillId="0" borderId="0" xfId="51" applyNumberFormat="1" applyFont="1" applyAlignment="1">
      <alignment horizontal="right"/>
      <protection/>
    </xf>
    <xf numFmtId="0" fontId="2" fillId="0" borderId="0" xfId="51" applyNumberFormat="1" applyFont="1" applyBorder="1" applyAlignment="1" applyProtection="1">
      <alignment horizontal="left" wrapText="1"/>
      <protection locked="0"/>
    </xf>
    <xf numFmtId="164" fontId="2" fillId="0" borderId="0" xfId="51" applyNumberFormat="1" applyFont="1" applyBorder="1" applyAlignment="1" applyProtection="1">
      <alignment horizontal="left"/>
      <protection locked="0"/>
    </xf>
    <xf numFmtId="0" fontId="4" fillId="0" borderId="0" xfId="51" applyNumberFormat="1" applyFont="1" applyAlignment="1">
      <alignment horizontal="center"/>
      <protection/>
    </xf>
    <xf numFmtId="0" fontId="7" fillId="0" borderId="20" xfId="51" applyFont="1" applyFill="1" applyBorder="1" applyProtection="1">
      <alignment/>
      <protection locked="0"/>
    </xf>
    <xf numFmtId="0" fontId="7" fillId="0" borderId="20" xfId="51" applyFont="1" applyBorder="1" applyProtection="1">
      <alignment/>
      <protection locked="0"/>
    </xf>
    <xf numFmtId="0" fontId="2" fillId="0" borderId="0" xfId="51" applyNumberFormat="1" applyFont="1" applyAlignment="1" applyProtection="1">
      <alignment horizontal="center"/>
      <protection locked="0"/>
    </xf>
    <xf numFmtId="0" fontId="2" fillId="0" borderId="0" xfId="51" applyNumberFormat="1" applyFont="1" applyAlignment="1" applyProtection="1">
      <alignment horizontal="right"/>
      <protection locked="0"/>
    </xf>
    <xf numFmtId="0" fontId="7" fillId="0" borderId="21" xfId="51" applyFont="1" applyBorder="1" applyAlignment="1" applyProtection="1">
      <alignment horizontal="left" vertical="top" wrapText="1" indent="1"/>
      <protection locked="0"/>
    </xf>
    <xf numFmtId="0" fontId="7" fillId="0" borderId="22" xfId="51" applyFont="1" applyBorder="1" applyAlignment="1" applyProtection="1">
      <alignment horizontal="left" vertical="top" wrapText="1" indent="1"/>
      <protection locked="0"/>
    </xf>
    <xf numFmtId="0" fontId="2" fillId="0" borderId="12" xfId="51" applyBorder="1" applyAlignment="1" applyProtection="1">
      <alignment horizontal="center" vertical="top"/>
      <protection locked="0"/>
    </xf>
    <xf numFmtId="0" fontId="2" fillId="0" borderId="15" xfId="51" applyBorder="1" applyAlignment="1" applyProtection="1">
      <alignment horizontal="center" vertical="top"/>
      <protection locked="0"/>
    </xf>
    <xf numFmtId="0" fontId="2" fillId="0" borderId="12" xfId="51" applyBorder="1" applyAlignment="1" applyProtection="1">
      <alignment horizontal="left" vertical="top" wrapText="1" indent="1"/>
      <protection locked="0"/>
    </xf>
    <xf numFmtId="0" fontId="2" fillId="0" borderId="0" xfId="51" applyBorder="1" applyAlignment="1" applyProtection="1">
      <alignment horizontal="left" vertical="top" wrapText="1" indent="1"/>
      <protection locked="0"/>
    </xf>
    <xf numFmtId="0" fontId="2" fillId="0" borderId="13" xfId="51" applyBorder="1" applyAlignment="1" applyProtection="1">
      <alignment horizontal="left" vertical="top" wrapText="1" indent="1"/>
      <protection locked="0"/>
    </xf>
    <xf numFmtId="0" fontId="6" fillId="0" borderId="23" xfId="51" applyFont="1" applyBorder="1" applyAlignment="1">
      <alignment horizontal="left" vertical="top"/>
      <protection/>
    </xf>
    <xf numFmtId="0" fontId="6" fillId="0" borderId="10" xfId="51" applyFont="1" applyBorder="1" applyAlignment="1">
      <alignment horizontal="left" vertical="top"/>
      <protection/>
    </xf>
    <xf numFmtId="0" fontId="7" fillId="0" borderId="0" xfId="51" applyFont="1" applyBorder="1" applyProtection="1">
      <alignment/>
      <protection locked="0"/>
    </xf>
    <xf numFmtId="0" fontId="2" fillId="0" borderId="0" xfId="51" applyNumberFormat="1" applyAlignment="1">
      <alignment/>
      <protection/>
    </xf>
    <xf numFmtId="0" fontId="2" fillId="0" borderId="14" xfId="51" applyNumberFormat="1" applyFont="1" applyBorder="1" applyAlignment="1" applyProtection="1">
      <alignment/>
      <protection locked="0"/>
    </xf>
    <xf numFmtId="0" fontId="0" fillId="0" borderId="14" xfId="0" applyBorder="1" applyAlignment="1">
      <alignment/>
    </xf>
    <xf numFmtId="0" fontId="3" fillId="0" borderId="14" xfId="51" applyNumberFormat="1" applyFont="1" applyBorder="1" applyAlignment="1" applyProtection="1">
      <alignment wrapText="1"/>
      <protection locked="0"/>
    </xf>
    <xf numFmtId="164" fontId="3" fillId="0" borderId="0" xfId="51" applyNumberFormat="1" applyFont="1" applyBorder="1" applyAlignment="1" applyProtection="1">
      <alignment/>
      <protection locked="0"/>
    </xf>
    <xf numFmtId="0" fontId="2" fillId="0" borderId="0" xfId="51" applyNumberFormat="1" applyBorder="1" applyAlignment="1">
      <alignment/>
      <protection/>
    </xf>
    <xf numFmtId="0" fontId="3" fillId="0" borderId="14" xfId="51" applyNumberFormat="1" applyFont="1" applyBorder="1" applyAlignment="1" applyProtection="1">
      <alignment horizontal="center"/>
      <protection locked="0"/>
    </xf>
    <xf numFmtId="0" fontId="2" fillId="0" borderId="0" xfId="52">
      <alignment/>
      <protection/>
    </xf>
    <xf numFmtId="0" fontId="35" fillId="0" borderId="0" xfId="52" applyFont="1">
      <alignment/>
      <protection/>
    </xf>
    <xf numFmtId="0" fontId="36" fillId="0" borderId="0" xfId="52" applyFont="1">
      <alignment/>
      <protection/>
    </xf>
    <xf numFmtId="0" fontId="35" fillId="0" borderId="0" xfId="52" applyFont="1" applyAlignment="1">
      <alignment vertical="center" wrapText="1"/>
      <protection/>
    </xf>
    <xf numFmtId="0" fontId="35" fillId="0" borderId="20" xfId="52" applyFont="1" applyBorder="1">
      <alignment/>
      <protection/>
    </xf>
    <xf numFmtId="0" fontId="35" fillId="0" borderId="20" xfId="52" applyFont="1" applyBorder="1" applyAlignment="1">
      <alignment horizontal="left"/>
      <protection/>
    </xf>
    <xf numFmtId="0" fontId="35" fillId="0" borderId="20" xfId="52" applyFont="1" applyBorder="1" applyAlignment="1">
      <alignment wrapText="1"/>
      <protection/>
    </xf>
    <xf numFmtId="1" fontId="35" fillId="0" borderId="20" xfId="52" applyNumberFormat="1" applyFont="1" applyBorder="1" applyAlignment="1">
      <alignment horizontal="left"/>
      <protection/>
    </xf>
    <xf numFmtId="0" fontId="35" fillId="0" borderId="0" xfId="52" applyFont="1" applyAlignment="1">
      <alignment horizontal="center"/>
      <protection/>
    </xf>
    <xf numFmtId="0" fontId="82" fillId="0" borderId="0" xfId="52" applyFont="1" applyAlignment="1">
      <alignment wrapText="1"/>
      <protection/>
    </xf>
    <xf numFmtId="166" fontId="35" fillId="0" borderId="14" xfId="52" applyNumberFormat="1" applyFont="1" applyBorder="1">
      <alignment/>
      <protection/>
    </xf>
    <xf numFmtId="0" fontId="35" fillId="0" borderId="20" xfId="52" applyFont="1" applyBorder="1" applyAlignment="1">
      <alignment/>
      <protection/>
    </xf>
    <xf numFmtId="0" fontId="36" fillId="0" borderId="0" xfId="52" applyFont="1" applyAlignment="1">
      <alignment/>
      <protection/>
    </xf>
    <xf numFmtId="0" fontId="37" fillId="0" borderId="0" xfId="52" applyFont="1" applyAlignment="1">
      <alignment/>
      <protection/>
    </xf>
    <xf numFmtId="0" fontId="38" fillId="0" borderId="0" xfId="52" applyFont="1" applyAlignment="1">
      <alignment/>
      <protection/>
    </xf>
    <xf numFmtId="0" fontId="35" fillId="0" borderId="0" xfId="52" applyFont="1" applyAlignment="1">
      <alignment/>
      <protection/>
    </xf>
    <xf numFmtId="0" fontId="36" fillId="0" borderId="24" xfId="52" applyFont="1" applyBorder="1" applyAlignment="1">
      <alignment wrapText="1"/>
      <protection/>
    </xf>
    <xf numFmtId="0" fontId="11" fillId="0" borderId="20" xfId="54" applyFont="1" applyBorder="1" applyAlignment="1" applyProtection="1">
      <alignment horizontal="center"/>
      <protection hidden="1"/>
    </xf>
    <xf numFmtId="0" fontId="35" fillId="0" borderId="0" xfId="50" applyFont="1" applyBorder="1" applyAlignment="1" applyProtection="1">
      <alignment horizontal="right" vertical="center"/>
      <protection/>
    </xf>
    <xf numFmtId="0" fontId="38" fillId="0" borderId="0" xfId="50" applyFont="1" applyBorder="1" applyAlignment="1" applyProtection="1">
      <alignment horizontal="right" vertical="center"/>
      <protection/>
    </xf>
    <xf numFmtId="0" fontId="36" fillId="0" borderId="0" xfId="50" applyFont="1" applyBorder="1" applyAlignment="1" applyProtection="1">
      <alignment horizontal="left" vertical="center" indent="1"/>
      <protection/>
    </xf>
    <xf numFmtId="0" fontId="39" fillId="0" borderId="0" xfId="50" applyFont="1" applyBorder="1" applyAlignment="1" applyProtection="1">
      <alignment horizontal="right" vertical="center"/>
      <protection/>
    </xf>
    <xf numFmtId="0" fontId="39" fillId="0" borderId="0" xfId="50" applyFont="1" applyBorder="1" applyAlignment="1" applyProtection="1">
      <alignment horizontal="left" indent="1"/>
      <protection/>
    </xf>
    <xf numFmtId="0" fontId="40" fillId="0" borderId="0" xfId="50" applyFont="1" applyFill="1" applyBorder="1" applyAlignment="1" applyProtection="1">
      <alignment horizontal="left" indent="1"/>
      <protection/>
    </xf>
    <xf numFmtId="0" fontId="40" fillId="0" borderId="0" xfId="50" applyFont="1" applyFill="1" applyBorder="1" applyAlignment="1" applyProtection="1">
      <alignment/>
      <protection/>
    </xf>
    <xf numFmtId="167" fontId="40" fillId="0" borderId="0" xfId="50" applyNumberFormat="1" applyFont="1" applyFill="1" applyBorder="1" applyAlignment="1" applyProtection="1">
      <alignment/>
      <protection/>
    </xf>
    <xf numFmtId="0" fontId="35" fillId="0" borderId="0" xfId="50" applyFont="1" applyBorder="1" applyAlignment="1" applyProtection="1">
      <alignment/>
      <protection/>
    </xf>
    <xf numFmtId="0" fontId="35" fillId="0" borderId="0" xfId="50" applyFont="1" applyBorder="1" applyAlignment="1" applyProtection="1">
      <alignment vertical="center"/>
      <protection/>
    </xf>
    <xf numFmtId="0" fontId="41" fillId="0" borderId="0" xfId="50" applyFont="1" applyBorder="1" applyAlignment="1" applyProtection="1">
      <alignment horizontal="right" vertical="center"/>
      <protection/>
    </xf>
    <xf numFmtId="0" fontId="35" fillId="0" borderId="0" xfId="50" applyFont="1" applyBorder="1" applyAlignment="1" applyProtection="1">
      <alignment horizontal="center"/>
      <protection/>
    </xf>
    <xf numFmtId="0" fontId="41" fillId="0" borderId="20" xfId="50" applyFont="1" applyBorder="1" applyAlignment="1" applyProtection="1">
      <alignment horizontal="right" vertical="center" wrapText="1"/>
      <protection/>
    </xf>
    <xf numFmtId="0" fontId="41" fillId="0" borderId="20" xfId="50" applyFont="1" applyBorder="1" applyAlignment="1" applyProtection="1">
      <alignment horizontal="center" vertical="center" wrapText="1"/>
      <protection/>
    </xf>
    <xf numFmtId="0" fontId="36" fillId="0" borderId="20" xfId="50" applyFont="1" applyBorder="1" applyAlignment="1" applyProtection="1">
      <alignment horizontal="center" vertical="center" wrapText="1"/>
      <protection/>
    </xf>
    <xf numFmtId="167" fontId="36" fillId="0" borderId="20" xfId="50" applyNumberFormat="1" applyFont="1" applyBorder="1" applyAlignment="1" applyProtection="1">
      <alignment horizontal="center" vertical="center" wrapText="1"/>
      <protection/>
    </xf>
    <xf numFmtId="0" fontId="41" fillId="0" borderId="20" xfId="50" applyFont="1" applyBorder="1" applyAlignment="1" applyProtection="1">
      <alignment horizontal="right" vertical="center"/>
      <protection/>
    </xf>
    <xf numFmtId="0" fontId="35" fillId="0" borderId="22" xfId="50" applyFont="1" applyBorder="1" applyAlignment="1" applyProtection="1">
      <alignment horizontal="center"/>
      <protection/>
    </xf>
    <xf numFmtId="0" fontId="35" fillId="0" borderId="22" xfId="50" applyFont="1" applyBorder="1" applyAlignment="1" applyProtection="1">
      <alignment horizontal="center" wrapText="1"/>
      <protection/>
    </xf>
    <xf numFmtId="0" fontId="35" fillId="0" borderId="20" xfId="50" applyFont="1" applyBorder="1" applyAlignment="1" applyProtection="1">
      <alignment horizontal="center" wrapText="1"/>
      <protection/>
    </xf>
    <xf numFmtId="0" fontId="36" fillId="0" borderId="20" xfId="50" applyFont="1" applyBorder="1" applyAlignment="1" applyProtection="1">
      <alignment horizontal="right" vertical="center"/>
      <protection/>
    </xf>
    <xf numFmtId="0" fontId="35" fillId="0" borderId="20" xfId="50" applyFont="1" applyBorder="1" applyAlignment="1" applyProtection="1">
      <alignment horizontal="left" indent="1"/>
      <protection/>
    </xf>
    <xf numFmtId="0" fontId="35" fillId="0" borderId="20" xfId="50" applyFont="1" applyFill="1" applyBorder="1" applyAlignment="1" applyProtection="1">
      <alignment horizontal="center"/>
      <protection/>
    </xf>
    <xf numFmtId="165" fontId="35" fillId="0" borderId="20" xfId="50" applyNumberFormat="1" applyFont="1" applyBorder="1" applyAlignment="1" applyProtection="1">
      <alignment horizontal="center" wrapText="1"/>
      <protection/>
    </xf>
    <xf numFmtId="0" fontId="35" fillId="0" borderId="20" xfId="50" applyFont="1" applyBorder="1" applyAlignment="1" applyProtection="1">
      <alignment horizontal="center"/>
      <protection/>
    </xf>
    <xf numFmtId="0" fontId="36" fillId="0" borderId="20" xfId="50" applyFont="1" applyBorder="1" applyAlignment="1" applyProtection="1">
      <alignment horizontal="right" vertical="center" wrapText="1"/>
      <protection/>
    </xf>
    <xf numFmtId="0" fontId="35" fillId="0" borderId="20" xfId="50" applyFont="1" applyBorder="1" applyAlignment="1" applyProtection="1">
      <alignment horizontal="center" vertical="center"/>
      <protection/>
    </xf>
    <xf numFmtId="0" fontId="83" fillId="0" borderId="0" xfId="52" applyFont="1">
      <alignment/>
      <protection/>
    </xf>
    <xf numFmtId="0" fontId="2" fillId="0" borderId="17" xfId="50" applyBorder="1" applyAlignment="1" applyProtection="1">
      <alignment/>
      <protection locked="0"/>
    </xf>
    <xf numFmtId="0" fontId="2" fillId="0" borderId="18" xfId="50" applyBorder="1" applyAlignment="1" applyProtection="1">
      <alignment/>
      <protection locked="0"/>
    </xf>
    <xf numFmtId="0" fontId="2" fillId="0" borderId="19" xfId="50" applyBorder="1" applyAlignment="1" applyProtection="1">
      <alignment/>
      <protection locked="0"/>
    </xf>
    <xf numFmtId="0" fontId="0" fillId="0" borderId="20" xfId="0" applyBorder="1" applyAlignment="1">
      <alignment/>
    </xf>
    <xf numFmtId="0" fontId="36" fillId="0" borderId="20" xfId="50" applyFont="1" applyFill="1" applyBorder="1" applyAlignment="1" applyProtection="1">
      <alignment horizontal="right" vertical="center" wrapText="1"/>
      <protection/>
    </xf>
    <xf numFmtId="0" fontId="84" fillId="0" borderId="20" xfId="0" applyFont="1" applyBorder="1" applyAlignment="1">
      <alignment/>
    </xf>
    <xf numFmtId="0" fontId="36" fillId="0" borderId="20" xfId="50" applyFont="1" applyFill="1" applyBorder="1" applyAlignment="1" applyProtection="1">
      <alignment horizontal="right" vertical="center"/>
      <protection/>
    </xf>
    <xf numFmtId="0" fontId="41" fillId="0" borderId="20" xfId="50" applyFont="1" applyFill="1" applyBorder="1" applyAlignment="1" applyProtection="1">
      <alignment horizontal="right" vertical="center"/>
      <protection/>
    </xf>
    <xf numFmtId="0" fontId="2" fillId="0" borderId="0" xfId="50" applyBorder="1" applyAlignment="1" applyProtection="1">
      <alignment horizontal="left" vertical="center"/>
      <protection locked="0"/>
    </xf>
    <xf numFmtId="0" fontId="13" fillId="0" borderId="25" xfId="50" applyFont="1" applyBorder="1" applyAlignment="1" applyProtection="1">
      <alignment vertical="center"/>
      <protection/>
    </xf>
    <xf numFmtId="0" fontId="13" fillId="0" borderId="26" xfId="50" applyFont="1" applyBorder="1" applyAlignment="1" applyProtection="1">
      <alignment vertical="center"/>
      <protection/>
    </xf>
    <xf numFmtId="0" fontId="13" fillId="0" borderId="27" xfId="50" applyFont="1" applyBorder="1" applyAlignment="1" applyProtection="1">
      <alignment vertical="center"/>
      <protection/>
    </xf>
    <xf numFmtId="0" fontId="13" fillId="0" borderId="28" xfId="50" applyFont="1" applyBorder="1" applyAlignment="1" applyProtection="1">
      <alignment vertical="center"/>
      <protection/>
    </xf>
    <xf numFmtId="0" fontId="13" fillId="0" borderId="29" xfId="50" applyFont="1" applyBorder="1" applyAlignment="1" applyProtection="1">
      <alignment vertical="center"/>
      <protection/>
    </xf>
    <xf numFmtId="0" fontId="13" fillId="0" borderId="30" xfId="50" applyFont="1" applyBorder="1" applyAlignment="1" applyProtection="1">
      <alignment vertical="center"/>
      <protection/>
    </xf>
    <xf numFmtId="0" fontId="13" fillId="0" borderId="31" xfId="50" applyFont="1" applyBorder="1" applyAlignment="1" applyProtection="1">
      <alignment horizontal="center" vertical="center"/>
      <protection/>
    </xf>
    <xf numFmtId="0" fontId="13" fillId="0" borderId="0" xfId="50" applyFont="1" applyAlignment="1" applyProtection="1">
      <alignment vertical="center"/>
      <protection/>
    </xf>
    <xf numFmtId="0" fontId="13" fillId="0" borderId="20" xfId="50" applyFont="1" applyBorder="1" applyAlignment="1" applyProtection="1">
      <alignment horizontal="center" vertical="center"/>
      <protection locked="0"/>
    </xf>
    <xf numFmtId="0" fontId="15" fillId="0" borderId="20" xfId="50" applyFont="1" applyBorder="1" applyAlignment="1" applyProtection="1">
      <alignment vertical="center"/>
      <protection/>
    </xf>
    <xf numFmtId="0" fontId="16" fillId="0" borderId="0" xfId="50" applyFont="1" applyProtection="1">
      <alignment/>
      <protection/>
    </xf>
    <xf numFmtId="0" fontId="13" fillId="0" borderId="0" xfId="50" applyFont="1" applyProtection="1">
      <alignment/>
      <protection/>
    </xf>
    <xf numFmtId="0" fontId="13" fillId="0" borderId="23" xfId="50" applyFont="1" applyBorder="1" applyProtection="1">
      <alignment/>
      <protection/>
    </xf>
    <xf numFmtId="0" fontId="13" fillId="0" borderId="10" xfId="50" applyFont="1" applyBorder="1" applyProtection="1">
      <alignment/>
      <protection/>
    </xf>
    <xf numFmtId="0" fontId="13" fillId="0" borderId="0" xfId="50" applyFont="1" applyBorder="1" applyProtection="1">
      <alignment/>
      <protection/>
    </xf>
    <xf numFmtId="0" fontId="2" fillId="0" borderId="0" xfId="50" applyBorder="1" applyAlignment="1" applyProtection="1">
      <alignment/>
      <protection/>
    </xf>
    <xf numFmtId="0" fontId="36" fillId="0" borderId="0" xfId="50" applyFont="1" applyBorder="1" applyAlignment="1" applyProtection="1">
      <alignment horizontal="center" vertical="center"/>
      <protection/>
    </xf>
    <xf numFmtId="0" fontId="36" fillId="0" borderId="0" xfId="50" applyFont="1" applyBorder="1" applyAlignment="1" applyProtection="1">
      <alignment horizontal="left" vertical="center" indent="1"/>
      <protection/>
    </xf>
    <xf numFmtId="0" fontId="18" fillId="0" borderId="20" xfId="53" applyNumberFormat="1" applyFont="1" applyBorder="1" applyAlignment="1" quotePrefix="1">
      <alignment horizontal="center"/>
      <protection/>
    </xf>
    <xf numFmtId="0" fontId="85" fillId="0" borderId="23" xfId="54" applyFont="1" applyBorder="1" applyAlignment="1" applyProtection="1">
      <alignment/>
      <protection hidden="1"/>
    </xf>
    <xf numFmtId="0" fontId="85" fillId="0" borderId="10" xfId="54" applyFont="1" applyBorder="1" applyAlignment="1" applyProtection="1">
      <alignment/>
      <protection hidden="1"/>
    </xf>
    <xf numFmtId="0" fontId="86" fillId="0" borderId="10" xfId="54" applyFont="1" applyBorder="1" applyAlignment="1" applyProtection="1">
      <alignment vertical="center"/>
      <protection hidden="1"/>
    </xf>
    <xf numFmtId="0" fontId="86" fillId="0" borderId="11" xfId="54" applyFont="1" applyBorder="1" applyAlignment="1" applyProtection="1">
      <alignment vertical="center"/>
      <protection hidden="1"/>
    </xf>
    <xf numFmtId="0" fontId="87" fillId="0" borderId="0" xfId="0" applyFont="1" applyAlignment="1">
      <alignment/>
    </xf>
    <xf numFmtId="0" fontId="85" fillId="0" borderId="12" xfId="54" applyFont="1" applyBorder="1" applyAlignment="1" applyProtection="1">
      <alignment/>
      <protection hidden="1"/>
    </xf>
    <xf numFmtId="0" fontId="85" fillId="0" borderId="0" xfId="54" applyFont="1" applyBorder="1" applyAlignment="1" applyProtection="1">
      <alignment/>
      <protection hidden="1"/>
    </xf>
    <xf numFmtId="0" fontId="85" fillId="0" borderId="13" xfId="54" applyFont="1" applyBorder="1" applyAlignment="1" applyProtection="1">
      <alignment/>
      <protection hidden="1"/>
    </xf>
    <xf numFmtId="0" fontId="88" fillId="0" borderId="0" xfId="50" applyFont="1" applyFill="1" applyBorder="1" applyAlignment="1" applyProtection="1">
      <alignment horizontal="center"/>
      <protection hidden="1"/>
    </xf>
    <xf numFmtId="0" fontId="89" fillId="0" borderId="0" xfId="50" applyFont="1" applyBorder="1">
      <alignment/>
      <protection/>
    </xf>
    <xf numFmtId="0" fontId="90" fillId="0" borderId="13" xfId="50" applyFont="1" applyBorder="1" applyAlignment="1" applyProtection="1">
      <alignment horizontal="left" vertical="center" indent="1"/>
      <protection hidden="1"/>
    </xf>
    <xf numFmtId="0" fontId="90" fillId="0" borderId="14" xfId="50" applyFont="1" applyBorder="1" applyAlignment="1" applyProtection="1">
      <alignment horizontal="left"/>
      <protection hidden="1" locked="0"/>
    </xf>
    <xf numFmtId="0" fontId="89" fillId="0" borderId="0" xfId="50" applyFont="1" applyBorder="1" applyAlignment="1">
      <alignment/>
      <protection/>
    </xf>
    <xf numFmtId="0" fontId="89" fillId="0" borderId="0" xfId="50" applyFont="1" applyBorder="1" applyAlignment="1" applyProtection="1">
      <alignment horizontal="right"/>
      <protection hidden="1"/>
    </xf>
    <xf numFmtId="0" fontId="89" fillId="0" borderId="12" xfId="50" applyFont="1" applyBorder="1" applyAlignment="1">
      <alignment/>
      <protection/>
    </xf>
    <xf numFmtId="0" fontId="89" fillId="0" borderId="0" xfId="50" applyFont="1" applyBorder="1" applyAlignment="1" applyProtection="1">
      <alignment/>
      <protection hidden="1"/>
    </xf>
    <xf numFmtId="0" fontId="90" fillId="0" borderId="14" xfId="50" applyFont="1" applyBorder="1" applyAlignment="1" applyProtection="1">
      <alignment horizontal="left" vertical="center" indent="1"/>
      <protection hidden="1" locked="0"/>
    </xf>
    <xf numFmtId="0" fontId="91" fillId="0" borderId="12" xfId="50" applyFont="1" applyBorder="1">
      <alignment/>
      <protection/>
    </xf>
    <xf numFmtId="0" fontId="91" fillId="0" borderId="0" xfId="50" applyFont="1" applyBorder="1" applyAlignment="1" applyProtection="1">
      <alignment/>
      <protection hidden="1"/>
    </xf>
    <xf numFmtId="0" fontId="91" fillId="0" borderId="0" xfId="50" applyFont="1" applyBorder="1" applyAlignment="1" applyProtection="1">
      <alignment vertical="center"/>
      <protection hidden="1"/>
    </xf>
    <xf numFmtId="0" fontId="92" fillId="0" borderId="0" xfId="50" applyFont="1" applyBorder="1" applyAlignment="1" applyProtection="1">
      <alignment vertical="center"/>
      <protection hidden="1"/>
    </xf>
    <xf numFmtId="0" fontId="93" fillId="0" borderId="0" xfId="50" applyFont="1" applyBorder="1" applyAlignment="1" applyProtection="1">
      <alignment vertical="center"/>
      <protection hidden="1"/>
    </xf>
    <xf numFmtId="164" fontId="94" fillId="0" borderId="0" xfId="50" applyNumberFormat="1" applyFont="1" applyBorder="1" applyAlignment="1" applyProtection="1">
      <alignment horizontal="center" vertical="center"/>
      <protection hidden="1"/>
    </xf>
    <xf numFmtId="164" fontId="94" fillId="0" borderId="0" xfId="50" applyNumberFormat="1" applyFont="1" applyBorder="1" applyAlignment="1" applyProtection="1">
      <alignment vertical="center"/>
      <protection hidden="1"/>
    </xf>
    <xf numFmtId="164" fontId="92" fillId="0" borderId="0" xfId="50" applyNumberFormat="1" applyFont="1" applyBorder="1" applyAlignment="1" applyProtection="1">
      <alignment vertical="center"/>
      <protection hidden="1"/>
    </xf>
    <xf numFmtId="0" fontId="94" fillId="0" borderId="0" xfId="50" applyFont="1" applyBorder="1" applyAlignment="1" applyProtection="1">
      <alignment vertical="center"/>
      <protection hidden="1"/>
    </xf>
    <xf numFmtId="0" fontId="89" fillId="0" borderId="0" xfId="0" applyFont="1" applyAlignment="1">
      <alignment/>
    </xf>
    <xf numFmtId="0" fontId="85" fillId="0" borderId="20" xfId="54" applyFont="1" applyBorder="1" applyAlignment="1" applyProtection="1">
      <alignment horizontal="center"/>
      <protection hidden="1"/>
    </xf>
    <xf numFmtId="0" fontId="94" fillId="0" borderId="20" xfId="54" applyFont="1" applyBorder="1" applyAlignment="1" applyProtection="1">
      <alignment horizontal="center"/>
      <protection hidden="1"/>
    </xf>
    <xf numFmtId="0" fontId="89" fillId="0" borderId="20" xfId="54" applyFont="1" applyBorder="1" applyAlignment="1" applyProtection="1">
      <alignment horizontal="center"/>
      <protection hidden="1"/>
    </xf>
    <xf numFmtId="0" fontId="89" fillId="0" borderId="20" xfId="0" applyFont="1" applyBorder="1" applyAlignment="1">
      <alignment/>
    </xf>
    <xf numFmtId="0" fontId="89" fillId="0" borderId="20" xfId="0" applyFont="1" applyBorder="1" applyAlignment="1">
      <alignment/>
    </xf>
    <xf numFmtId="0" fontId="87" fillId="0" borderId="20" xfId="0" applyFont="1" applyBorder="1" applyAlignment="1">
      <alignment/>
    </xf>
    <xf numFmtId="0" fontId="94" fillId="0" borderId="20" xfId="54" applyFont="1" applyBorder="1" applyAlignment="1" applyProtection="1">
      <alignment horizontal="left" indent="1"/>
      <protection hidden="1"/>
    </xf>
    <xf numFmtId="0" fontId="95" fillId="0" borderId="20" xfId="54" applyFont="1" applyBorder="1" applyAlignment="1" applyProtection="1">
      <alignment horizontal="left" indent="1"/>
      <protection hidden="1"/>
    </xf>
    <xf numFmtId="165" fontId="85" fillId="0" borderId="20" xfId="50" applyNumberFormat="1" applyFont="1" applyBorder="1" applyAlignment="1" applyProtection="1">
      <alignment horizontal="center" wrapText="1"/>
      <protection hidden="1"/>
    </xf>
    <xf numFmtId="0" fontId="85" fillId="0" borderId="20" xfId="54" applyFont="1" applyBorder="1" applyAlignment="1" applyProtection="1">
      <alignment/>
      <protection hidden="1"/>
    </xf>
    <xf numFmtId="49" fontId="96" fillId="0" borderId="0" xfId="53" applyNumberFormat="1" applyFont="1" applyAlignment="1">
      <alignment horizontal="left"/>
      <protection/>
    </xf>
    <xf numFmtId="0" fontId="97" fillId="0" borderId="0" xfId="0" applyFont="1" applyAlignment="1">
      <alignment/>
    </xf>
    <xf numFmtId="49" fontId="98" fillId="0" borderId="20" xfId="53" applyNumberFormat="1" applyFont="1" applyBorder="1" applyAlignment="1">
      <alignment horizontal="center"/>
      <protection/>
    </xf>
    <xf numFmtId="49" fontId="96" fillId="0" borderId="20" xfId="53" applyNumberFormat="1" applyFont="1" applyBorder="1" applyAlignment="1">
      <alignment horizontal="center"/>
      <protection/>
    </xf>
    <xf numFmtId="0" fontId="98" fillId="0" borderId="20" xfId="53" applyNumberFormat="1" applyFont="1" applyBorder="1" applyAlignment="1">
      <alignment horizontal="center"/>
      <protection/>
    </xf>
    <xf numFmtId="0" fontId="99" fillId="0" borderId="20" xfId="53" applyNumberFormat="1" applyFont="1" applyBorder="1" applyAlignment="1" quotePrefix="1">
      <alignment horizontal="center"/>
      <protection/>
    </xf>
    <xf numFmtId="0" fontId="100" fillId="0" borderId="20" xfId="53" applyNumberFormat="1" applyFont="1" applyBorder="1" quotePrefix="1">
      <alignment/>
      <protection/>
    </xf>
    <xf numFmtId="0" fontId="100" fillId="0" borderId="20" xfId="53" applyNumberFormat="1" applyFont="1" applyBorder="1" applyAlignment="1" quotePrefix="1">
      <alignment horizontal="center"/>
      <protection/>
    </xf>
    <xf numFmtId="0" fontId="101" fillId="0" borderId="20" xfId="53" applyNumberFormat="1" applyFont="1" applyBorder="1" quotePrefix="1">
      <alignment/>
      <protection/>
    </xf>
    <xf numFmtId="0" fontId="96" fillId="0" borderId="20" xfId="53" applyNumberFormat="1" applyFont="1" applyBorder="1" applyAlignment="1" quotePrefix="1">
      <alignment horizontal="center"/>
      <protection/>
    </xf>
    <xf numFmtId="14" fontId="97" fillId="0" borderId="0" xfId="0" applyNumberFormat="1" applyFont="1" applyAlignment="1">
      <alignment/>
    </xf>
    <xf numFmtId="49" fontId="100" fillId="0" borderId="20" xfId="53" applyNumberFormat="1" applyFont="1" applyBorder="1">
      <alignment/>
      <protection/>
    </xf>
    <xf numFmtId="49" fontId="100" fillId="0" borderId="20" xfId="53" applyNumberFormat="1" applyFont="1" applyBorder="1" applyAlignment="1">
      <alignment horizontal="center"/>
      <protection/>
    </xf>
    <xf numFmtId="49" fontId="101" fillId="0" borderId="20" xfId="53" applyNumberFormat="1" applyFont="1" applyBorder="1">
      <alignment/>
      <protection/>
    </xf>
    <xf numFmtId="0" fontId="101" fillId="0" borderId="20" xfId="53" applyNumberFormat="1" applyFont="1" applyBorder="1" applyAlignment="1" quotePrefix="1">
      <alignment horizontal="center"/>
      <protection/>
    </xf>
    <xf numFmtId="49" fontId="101" fillId="0" borderId="20" xfId="53" applyNumberFormat="1" applyFont="1" applyBorder="1" applyAlignment="1">
      <alignment horizontal="center"/>
      <protection/>
    </xf>
    <xf numFmtId="0" fontId="102" fillId="0" borderId="0" xfId="0" applyFont="1" applyAlignment="1">
      <alignment/>
    </xf>
    <xf numFmtId="0" fontId="2" fillId="0" borderId="14" xfId="51" applyBorder="1" applyAlignment="1">
      <alignment horizontal="center"/>
      <protection/>
    </xf>
    <xf numFmtId="0" fontId="2" fillId="0" borderId="16" xfId="51" applyBorder="1" applyAlignment="1">
      <alignment horizontal="center"/>
      <protection/>
    </xf>
    <xf numFmtId="0" fontId="5" fillId="0" borderId="0" xfId="51" applyFont="1" applyAlignment="1">
      <alignment horizontal="left" vertical="top" wrapText="1"/>
      <protection/>
    </xf>
    <xf numFmtId="0" fontId="7" fillId="0" borderId="0" xfId="51" applyFont="1" applyAlignment="1">
      <alignment horizontal="left" vertical="top" wrapText="1"/>
      <protection/>
    </xf>
    <xf numFmtId="0" fontId="2" fillId="0" borderId="0" xfId="51" applyAlignment="1">
      <alignment horizontal="left" vertical="top" wrapText="1"/>
      <protection/>
    </xf>
    <xf numFmtId="0" fontId="4" fillId="0" borderId="0" xfId="51" applyNumberFormat="1" applyFont="1" applyAlignment="1">
      <alignment horizontal="center" wrapText="1"/>
      <protection/>
    </xf>
    <xf numFmtId="0" fontId="7" fillId="0" borderId="12" xfId="51" applyFont="1" applyBorder="1" applyAlignment="1" applyProtection="1">
      <alignment horizontal="left" vertical="top" wrapText="1" indent="1"/>
      <protection locked="0"/>
    </xf>
    <xf numFmtId="0" fontId="7" fillId="0" borderId="0" xfId="51" applyFont="1" applyBorder="1" applyAlignment="1" applyProtection="1">
      <alignment horizontal="left" vertical="top" wrapText="1" indent="1"/>
      <protection locked="0"/>
    </xf>
    <xf numFmtId="0" fontId="7" fillId="0" borderId="13" xfId="51" applyFont="1" applyBorder="1" applyAlignment="1" applyProtection="1">
      <alignment horizontal="left" vertical="top" wrapText="1" indent="1"/>
      <protection locked="0"/>
    </xf>
    <xf numFmtId="0" fontId="3" fillId="0" borderId="0" xfId="51" applyFont="1" applyBorder="1" applyAlignment="1">
      <alignment horizontal="center"/>
      <protection/>
    </xf>
    <xf numFmtId="0" fontId="7" fillId="0" borderId="14" xfId="51" applyFont="1" applyBorder="1" applyAlignment="1" applyProtection="1">
      <alignment horizontal="left" vertical="top" wrapText="1" indent="1"/>
      <protection locked="0"/>
    </xf>
    <xf numFmtId="0" fontId="7" fillId="0" borderId="16" xfId="51" applyFont="1" applyBorder="1" applyAlignment="1" applyProtection="1">
      <alignment horizontal="left" vertical="top" wrapText="1" indent="1"/>
      <protection locked="0"/>
    </xf>
    <xf numFmtId="0" fontId="0" fillId="0" borderId="14" xfId="0" applyBorder="1" applyAlignment="1">
      <alignment horizontal="center"/>
    </xf>
    <xf numFmtId="0" fontId="7" fillId="0" borderId="0" xfId="51" applyFont="1" applyAlignment="1">
      <alignment horizontal="left" wrapText="1"/>
      <protection/>
    </xf>
    <xf numFmtId="0" fontId="7" fillId="0" borderId="15" xfId="51" applyFont="1" applyBorder="1" applyAlignment="1" applyProtection="1">
      <alignment horizontal="left" vertical="top" wrapText="1" indent="1"/>
      <protection locked="0"/>
    </xf>
    <xf numFmtId="0" fontId="4" fillId="0" borderId="0" xfId="51" applyNumberFormat="1" applyFont="1" applyBorder="1" applyAlignment="1" applyProtection="1">
      <alignment horizontal="center" wrapText="1"/>
      <protection locked="0"/>
    </xf>
    <xf numFmtId="164" fontId="4" fillId="0" borderId="0" xfId="51" applyNumberFormat="1" applyFont="1" applyBorder="1" applyAlignment="1" applyProtection="1">
      <alignment horizontal="center" vertical="center" wrapText="1"/>
      <protection locked="0"/>
    </xf>
    <xf numFmtId="0" fontId="3" fillId="0" borderId="24" xfId="51" applyFont="1" applyBorder="1" applyAlignment="1">
      <alignment horizontal="center" vertical="center"/>
      <protection/>
    </xf>
    <xf numFmtId="0" fontId="3" fillId="0" borderId="32" xfId="51" applyFont="1" applyBorder="1" applyAlignment="1">
      <alignment horizontal="center" vertical="center"/>
      <protection/>
    </xf>
    <xf numFmtId="0" fontId="3" fillId="0" borderId="33" xfId="51" applyFont="1" applyBorder="1" applyAlignment="1">
      <alignment horizontal="center" vertical="center"/>
      <protection/>
    </xf>
    <xf numFmtId="0" fontId="2" fillId="0" borderId="23" xfId="51" applyBorder="1" applyAlignment="1">
      <alignment horizontal="center" vertical="center"/>
      <protection/>
    </xf>
    <xf numFmtId="0" fontId="2" fillId="0" borderId="10" xfId="51" applyBorder="1" applyAlignment="1">
      <alignment horizontal="center" vertical="center"/>
      <protection/>
    </xf>
    <xf numFmtId="0" fontId="2" fillId="0" borderId="11" xfId="51" applyBorder="1" applyAlignment="1">
      <alignment horizontal="center" vertical="center"/>
      <protection/>
    </xf>
    <xf numFmtId="0" fontId="2" fillId="0" borderId="15" xfId="51" applyBorder="1" applyAlignment="1">
      <alignment horizontal="center" vertical="center"/>
      <protection/>
    </xf>
    <xf numFmtId="0" fontId="2" fillId="0" borderId="14" xfId="51" applyBorder="1" applyAlignment="1">
      <alignment horizontal="center" vertical="center"/>
      <protection/>
    </xf>
    <xf numFmtId="0" fontId="2" fillId="0" borderId="16" xfId="51" applyBorder="1" applyAlignment="1">
      <alignment horizontal="center" vertical="center"/>
      <protection/>
    </xf>
    <xf numFmtId="0" fontId="2" fillId="0" borderId="31" xfId="51" applyBorder="1" applyAlignment="1">
      <alignment horizontal="center" vertical="center"/>
      <protection/>
    </xf>
    <xf numFmtId="0" fontId="2" fillId="0" borderId="22" xfId="51" applyBorder="1" applyAlignment="1">
      <alignment horizontal="center" vertical="center"/>
      <protection/>
    </xf>
    <xf numFmtId="0" fontId="6" fillId="0" borderId="23" xfId="51" applyFont="1" applyBorder="1" applyAlignment="1">
      <alignment horizontal="center" vertical="center" textRotation="90" wrapText="1"/>
      <protection/>
    </xf>
    <xf numFmtId="0" fontId="6" fillId="0" borderId="15" xfId="51" applyFont="1" applyBorder="1" applyAlignment="1">
      <alignment horizontal="center" vertical="center" textRotation="90" wrapText="1"/>
      <protection/>
    </xf>
    <xf numFmtId="0" fontId="62" fillId="0" borderId="0" xfId="52" applyFont="1" applyAlignment="1">
      <alignment horizontal="center"/>
      <protection/>
    </xf>
    <xf numFmtId="0" fontId="82" fillId="0" borderId="0" xfId="52" applyFont="1" applyAlignment="1">
      <alignment horizontal="left" wrapText="1"/>
      <protection/>
    </xf>
    <xf numFmtId="0" fontId="82" fillId="0" borderId="0" xfId="52" applyFont="1" applyAlignment="1">
      <alignment wrapText="1"/>
      <protection/>
    </xf>
    <xf numFmtId="0" fontId="36" fillId="0" borderId="0" xfId="52" applyFont="1" applyAlignment="1">
      <alignment horizontal="center"/>
      <protection/>
    </xf>
    <xf numFmtId="0" fontId="35" fillId="0" borderId="14" xfId="52" applyFont="1" applyBorder="1" applyAlignment="1">
      <alignment horizontal="center"/>
      <protection/>
    </xf>
    <xf numFmtId="0" fontId="35" fillId="0" borderId="32" xfId="52" applyFont="1" applyBorder="1" applyAlignment="1">
      <alignment horizontal="center"/>
      <protection/>
    </xf>
    <xf numFmtId="0" fontId="38" fillId="0" borderId="0" xfId="52" applyFont="1" applyAlignment="1">
      <alignment horizontal="center"/>
      <protection/>
    </xf>
    <xf numFmtId="0" fontId="39" fillId="0" borderId="0" xfId="52" applyFont="1" applyAlignment="1">
      <alignment horizontal="center"/>
      <protection/>
    </xf>
    <xf numFmtId="0" fontId="89" fillId="0" borderId="34" xfId="54" applyFont="1" applyBorder="1" applyAlignment="1" applyProtection="1">
      <alignment horizontal="center" vertical="center" textRotation="90"/>
      <protection hidden="1"/>
    </xf>
    <xf numFmtId="0" fontId="89" fillId="0" borderId="35" xfId="54" applyFont="1" applyBorder="1" applyAlignment="1" applyProtection="1">
      <alignment horizontal="center" vertical="center" textRotation="90"/>
      <protection hidden="1"/>
    </xf>
    <xf numFmtId="0" fontId="89" fillId="0" borderId="34" xfId="54" applyFont="1" applyBorder="1" applyAlignment="1" applyProtection="1">
      <alignment horizontal="center" vertical="center"/>
      <protection hidden="1"/>
    </xf>
    <xf numFmtId="0" fontId="89" fillId="0" borderId="35" xfId="54" applyFont="1" applyBorder="1" applyAlignment="1" applyProtection="1">
      <alignment horizontal="center" vertical="center"/>
      <protection hidden="1"/>
    </xf>
    <xf numFmtId="0" fontId="103" fillId="0" borderId="10" xfId="54" applyFont="1" applyBorder="1" applyAlignment="1" applyProtection="1">
      <alignment horizontal="center" vertical="center"/>
      <protection hidden="1"/>
    </xf>
    <xf numFmtId="0" fontId="86" fillId="0" borderId="10" xfId="54" applyFont="1" applyBorder="1" applyAlignment="1" applyProtection="1">
      <alignment horizontal="center" vertical="center"/>
      <protection hidden="1"/>
    </xf>
    <xf numFmtId="0" fontId="86" fillId="0" borderId="0" xfId="54" applyFont="1" applyBorder="1" applyAlignment="1" applyProtection="1">
      <alignment horizontal="center" vertical="center"/>
      <protection hidden="1"/>
    </xf>
    <xf numFmtId="0" fontId="89" fillId="0" borderId="34" xfId="54" applyFont="1" applyBorder="1" applyAlignment="1" applyProtection="1">
      <alignment horizontal="center" vertical="center" wrapText="1"/>
      <protection hidden="1"/>
    </xf>
    <xf numFmtId="0" fontId="89" fillId="0" borderId="35" xfId="54" applyFont="1" applyBorder="1" applyAlignment="1" applyProtection="1">
      <alignment horizontal="center" vertical="center" wrapText="1"/>
      <protection hidden="1"/>
    </xf>
    <xf numFmtId="0" fontId="89" fillId="0" borderId="36" xfId="54" applyFont="1" applyBorder="1" applyAlignment="1" applyProtection="1">
      <alignment horizontal="center" vertical="center"/>
      <protection hidden="1"/>
    </xf>
    <xf numFmtId="0" fontId="89" fillId="0" borderId="37" xfId="54" applyFont="1" applyBorder="1" applyAlignment="1" applyProtection="1">
      <alignment horizontal="center" vertical="center"/>
      <protection hidden="1"/>
    </xf>
    <xf numFmtId="0" fontId="89" fillId="0" borderId="38" xfId="54" applyFont="1" applyBorder="1" applyAlignment="1" applyProtection="1">
      <alignment horizontal="center" vertical="center"/>
      <protection hidden="1"/>
    </xf>
    <xf numFmtId="0" fontId="89" fillId="0" borderId="39" xfId="54" applyFont="1" applyBorder="1" applyAlignment="1" applyProtection="1">
      <alignment horizontal="center" vertical="center"/>
      <protection hidden="1"/>
    </xf>
    <xf numFmtId="0" fontId="89" fillId="0" borderId="40" xfId="54" applyFont="1" applyBorder="1" applyAlignment="1" applyProtection="1">
      <alignment horizontal="center" vertical="center"/>
      <protection hidden="1"/>
    </xf>
    <xf numFmtId="0" fontId="89" fillId="0" borderId="41" xfId="54" applyFont="1" applyBorder="1" applyAlignment="1" applyProtection="1">
      <alignment horizontal="center" vertical="center"/>
      <protection hidden="1"/>
    </xf>
    <xf numFmtId="0" fontId="89" fillId="0" borderId="0" xfId="54" applyFont="1" applyBorder="1" applyAlignment="1" applyProtection="1">
      <alignment horizontal="center" vertical="center"/>
      <protection hidden="1"/>
    </xf>
    <xf numFmtId="0" fontId="89" fillId="0" borderId="13" xfId="54" applyFont="1" applyBorder="1" applyAlignment="1" applyProtection="1">
      <alignment horizontal="center" vertical="center"/>
      <protection hidden="1"/>
    </xf>
    <xf numFmtId="167" fontId="104" fillId="0" borderId="0" xfId="50" applyNumberFormat="1" applyFont="1" applyFill="1" applyBorder="1" applyAlignment="1" applyProtection="1">
      <alignment horizontal="right"/>
      <protection hidden="1"/>
    </xf>
    <xf numFmtId="164" fontId="90" fillId="0" borderId="14" xfId="50" applyNumberFormat="1" applyFont="1" applyBorder="1" applyAlignment="1" applyProtection="1">
      <alignment horizontal="left" vertical="center" wrapText="1" indent="1"/>
      <protection hidden="1" locked="0"/>
    </xf>
    <xf numFmtId="164" fontId="90" fillId="0" borderId="16" xfId="50" applyNumberFormat="1" applyFont="1" applyBorder="1" applyAlignment="1" applyProtection="1">
      <alignment horizontal="left" vertical="center" wrapText="1" indent="1"/>
      <protection hidden="1" locked="0"/>
    </xf>
    <xf numFmtId="0" fontId="89" fillId="0" borderId="20" xfId="54" applyFont="1" applyBorder="1" applyAlignment="1" applyProtection="1">
      <alignment horizontal="center" vertical="center"/>
      <protection hidden="1"/>
    </xf>
    <xf numFmtId="164" fontId="89" fillId="0" borderId="32" xfId="54" applyNumberFormat="1" applyFont="1" applyBorder="1" applyAlignment="1" applyProtection="1">
      <alignment horizontal="center"/>
      <protection hidden="1" locked="0"/>
    </xf>
    <xf numFmtId="164" fontId="89" fillId="0" borderId="33" xfId="54" applyNumberFormat="1" applyFont="1" applyBorder="1" applyAlignment="1" applyProtection="1">
      <alignment horizontal="center"/>
      <protection hidden="1" locked="0"/>
    </xf>
    <xf numFmtId="0" fontId="104" fillId="0" borderId="12" xfId="50" applyFont="1" applyBorder="1" applyAlignment="1" applyProtection="1">
      <alignment horizontal="center" vertical="center"/>
      <protection hidden="1"/>
    </xf>
    <xf numFmtId="0" fontId="104" fillId="0" borderId="0" xfId="50" applyFont="1" applyBorder="1" applyAlignment="1" applyProtection="1">
      <alignment horizontal="center" vertical="center"/>
      <protection hidden="1"/>
    </xf>
    <xf numFmtId="0" fontId="89" fillId="0" borderId="42" xfId="54" applyFont="1" applyBorder="1" applyAlignment="1" applyProtection="1">
      <alignment horizontal="center" vertical="center"/>
      <protection hidden="1"/>
    </xf>
    <xf numFmtId="0" fontId="89" fillId="0" borderId="43" xfId="54" applyFont="1" applyBorder="1" applyAlignment="1" applyProtection="1">
      <alignment horizontal="center" vertical="center"/>
      <protection hidden="1"/>
    </xf>
    <xf numFmtId="0" fontId="89" fillId="0" borderId="36" xfId="54" applyFont="1" applyBorder="1" applyAlignment="1" applyProtection="1">
      <alignment horizontal="center" vertical="center" wrapText="1"/>
      <protection hidden="1"/>
    </xf>
    <xf numFmtId="0" fontId="89" fillId="0" borderId="37" xfId="54" applyFont="1" applyBorder="1" applyAlignment="1" applyProtection="1">
      <alignment horizontal="center" vertical="center" wrapText="1"/>
      <protection hidden="1"/>
    </xf>
    <xf numFmtId="0" fontId="89" fillId="0" borderId="12" xfId="50" applyFont="1" applyBorder="1" applyAlignment="1" applyProtection="1">
      <alignment horizontal="right"/>
      <protection hidden="1"/>
    </xf>
    <xf numFmtId="0" fontId="89" fillId="0" borderId="0" xfId="50" applyFont="1" applyBorder="1" applyAlignment="1" applyProtection="1">
      <alignment horizontal="right"/>
      <protection hidden="1"/>
    </xf>
    <xf numFmtId="0" fontId="89" fillId="0" borderId="44" xfId="54" applyFont="1" applyBorder="1" applyAlignment="1" applyProtection="1">
      <alignment horizontal="center" wrapText="1"/>
      <protection hidden="1"/>
    </xf>
    <xf numFmtId="0" fontId="89" fillId="0" borderId="45" xfId="54" applyFont="1" applyBorder="1" applyAlignment="1" applyProtection="1">
      <alignment horizontal="center" wrapText="1"/>
      <protection hidden="1"/>
    </xf>
    <xf numFmtId="0" fontId="89" fillId="0" borderId="20" xfId="54" applyFont="1" applyBorder="1" applyAlignment="1" applyProtection="1">
      <alignment horizontal="center" wrapText="1"/>
      <protection hidden="1"/>
    </xf>
    <xf numFmtId="0" fontId="89" fillId="0" borderId="20" xfId="54" applyFont="1" applyBorder="1" applyAlignment="1" applyProtection="1">
      <alignment horizontal="center" vertical="center" textRotation="90"/>
      <protection hidden="1"/>
    </xf>
    <xf numFmtId="0" fontId="89" fillId="0" borderId="20" xfId="54" applyFont="1" applyBorder="1" applyAlignment="1" applyProtection="1">
      <alignment horizontal="center" vertical="center" wrapText="1"/>
      <protection hidden="1"/>
    </xf>
    <xf numFmtId="0" fontId="2" fillId="0" borderId="0" xfId="50" applyFont="1" applyAlignment="1" applyProtection="1">
      <alignment horizontal="center" vertical="center" wrapText="1"/>
      <protection/>
    </xf>
    <xf numFmtId="0" fontId="2" fillId="0" borderId="0" xfId="50" applyAlignment="1" applyProtection="1">
      <alignment horizontal="center" vertical="center" wrapText="1"/>
      <protection/>
    </xf>
    <xf numFmtId="0" fontId="62" fillId="0" borderId="0" xfId="50" applyFont="1" applyBorder="1" applyAlignment="1" applyProtection="1">
      <alignment horizontal="center"/>
      <protection/>
    </xf>
    <xf numFmtId="0" fontId="2" fillId="0" borderId="0" xfId="50" applyAlignment="1" applyProtection="1">
      <alignment horizontal="center"/>
      <protection/>
    </xf>
    <xf numFmtId="0" fontId="65" fillId="0" borderId="0" xfId="50" applyFont="1" applyFill="1" applyBorder="1" applyAlignment="1" applyProtection="1">
      <alignment horizontal="center" vertical="center"/>
      <protection/>
    </xf>
    <xf numFmtId="164" fontId="36" fillId="0" borderId="0" xfId="50" applyNumberFormat="1" applyFont="1" applyBorder="1" applyAlignment="1" applyProtection="1">
      <alignment horizontal="left" vertical="center" indent="1"/>
      <protection/>
    </xf>
    <xf numFmtId="164" fontId="36" fillId="0" borderId="0" xfId="50" applyNumberFormat="1" applyFont="1" applyBorder="1" applyAlignment="1" applyProtection="1">
      <alignment horizontal="center" vertical="center"/>
      <protection/>
    </xf>
    <xf numFmtId="0" fontId="38" fillId="0" borderId="0" xfId="50" applyFont="1" applyBorder="1" applyAlignment="1" applyProtection="1">
      <alignment horizontal="center" vertical="center"/>
      <protection/>
    </xf>
    <xf numFmtId="0" fontId="13" fillId="0" borderId="23" xfId="50" applyFont="1" applyBorder="1" applyAlignment="1" applyProtection="1">
      <alignment horizontal="center" wrapText="1"/>
      <protection/>
    </xf>
    <xf numFmtId="0" fontId="13" fillId="0" borderId="11" xfId="50" applyFont="1" applyBorder="1" applyAlignment="1" applyProtection="1">
      <alignment horizontal="center" wrapText="1"/>
      <protection/>
    </xf>
    <xf numFmtId="0" fontId="13" fillId="0" borderId="12" xfId="50" applyFont="1" applyBorder="1" applyAlignment="1" applyProtection="1">
      <alignment horizontal="center" wrapText="1"/>
      <protection/>
    </xf>
    <xf numFmtId="0" fontId="13" fillId="0" borderId="13" xfId="50" applyFont="1" applyBorder="1" applyAlignment="1" applyProtection="1">
      <alignment horizontal="center" wrapText="1"/>
      <protection/>
    </xf>
    <xf numFmtId="0" fontId="2" fillId="0" borderId="0" xfId="50" applyBorder="1" applyAlignment="1" applyProtection="1">
      <alignment horizontal="center"/>
      <protection/>
    </xf>
    <xf numFmtId="0" fontId="2" fillId="0" borderId="0" xfId="50" applyBorder="1" applyAlignment="1" applyProtection="1">
      <alignment horizontal="left" vertical="center"/>
      <protection locked="0"/>
    </xf>
    <xf numFmtId="0" fontId="4" fillId="0" borderId="0" xfId="50" applyFont="1" applyBorder="1" applyAlignment="1" applyProtection="1">
      <alignment horizontal="left" vertical="center"/>
      <protection locked="0"/>
    </xf>
    <xf numFmtId="0" fontId="2" fillId="0" borderId="0" xfId="50" applyBorder="1" applyAlignment="1" applyProtection="1">
      <alignment horizontal="center" vertical="center"/>
      <protection locked="0"/>
    </xf>
    <xf numFmtId="0" fontId="4" fillId="0" borderId="0" xfId="50" applyFont="1" applyBorder="1" applyAlignment="1" applyProtection="1">
      <alignment horizontal="center" vertical="center"/>
      <protection locked="0"/>
    </xf>
    <xf numFmtId="0" fontId="2" fillId="0" borderId="27" xfId="50" applyBorder="1" applyAlignment="1" applyProtection="1">
      <alignment horizontal="center"/>
      <protection locked="0"/>
    </xf>
    <xf numFmtId="0" fontId="2" fillId="0" borderId="28" xfId="50" applyBorder="1" applyAlignment="1" applyProtection="1">
      <alignment horizontal="center"/>
      <protection locked="0"/>
    </xf>
    <xf numFmtId="0" fontId="4" fillId="0" borderId="27" xfId="50" applyFont="1" applyBorder="1" applyAlignment="1" applyProtection="1">
      <alignment horizontal="center"/>
      <protection locked="0"/>
    </xf>
    <xf numFmtId="0" fontId="4" fillId="0" borderId="28" xfId="50" applyFont="1" applyBorder="1" applyAlignment="1" applyProtection="1">
      <alignment horizontal="center"/>
      <protection locked="0"/>
    </xf>
    <xf numFmtId="0" fontId="2" fillId="0" borderId="29" xfId="50" applyBorder="1" applyAlignment="1" applyProtection="1">
      <alignment horizontal="center"/>
      <protection locked="0"/>
    </xf>
    <xf numFmtId="0" fontId="2" fillId="0" borderId="30" xfId="50" applyBorder="1" applyAlignment="1" applyProtection="1">
      <alignment horizontal="center"/>
      <protection locked="0"/>
    </xf>
    <xf numFmtId="0" fontId="4" fillId="0" borderId="29" xfId="50" applyFont="1" applyBorder="1" applyAlignment="1" applyProtection="1">
      <alignment horizontal="center"/>
      <protection locked="0"/>
    </xf>
    <xf numFmtId="0" fontId="4" fillId="0" borderId="30" xfId="50" applyFont="1" applyBorder="1" applyAlignment="1" applyProtection="1">
      <alignment horizontal="center"/>
      <protection locked="0"/>
    </xf>
    <xf numFmtId="0" fontId="7" fillId="0" borderId="25" xfId="50" applyFont="1" applyBorder="1" applyAlignment="1" applyProtection="1">
      <alignment horizontal="center" wrapText="1"/>
      <protection locked="0"/>
    </xf>
    <xf numFmtId="0" fontId="7" fillId="0" borderId="26" xfId="50" applyFont="1" applyBorder="1" applyAlignment="1" applyProtection="1">
      <alignment horizontal="center" wrapText="1"/>
      <protection locked="0"/>
    </xf>
    <xf numFmtId="0" fontId="4" fillId="0" borderId="25" xfId="50" applyFont="1" applyBorder="1" applyAlignment="1" applyProtection="1">
      <alignment horizontal="center"/>
      <protection locked="0"/>
    </xf>
    <xf numFmtId="0" fontId="4" fillId="0" borderId="26" xfId="50" applyFont="1" applyBorder="1" applyAlignment="1" applyProtection="1">
      <alignment horizontal="center"/>
      <protection locked="0"/>
    </xf>
    <xf numFmtId="0" fontId="2" fillId="33" borderId="24" xfId="50" applyFill="1" applyBorder="1" applyAlignment="1" applyProtection="1">
      <alignment horizontal="center" vertical="center"/>
      <protection/>
    </xf>
    <xf numFmtId="0" fontId="2" fillId="33" borderId="33" xfId="50" applyFill="1" applyBorder="1" applyAlignment="1" applyProtection="1">
      <alignment horizontal="center" vertical="center"/>
      <protection/>
    </xf>
    <xf numFmtId="0" fontId="13" fillId="0" borderId="24" xfId="50" applyFont="1" applyBorder="1" applyAlignment="1" applyProtection="1">
      <alignment horizontal="center" vertical="center"/>
      <protection/>
    </xf>
    <xf numFmtId="0" fontId="13" fillId="0" borderId="33" xfId="50" applyFont="1" applyBorder="1" applyAlignment="1" applyProtection="1">
      <alignment horizontal="center" vertical="center"/>
      <protection/>
    </xf>
    <xf numFmtId="0" fontId="13" fillId="0" borderId="0" xfId="50" applyFont="1" applyAlignment="1" applyProtection="1">
      <alignment horizontal="left" indent="1"/>
      <protection/>
    </xf>
    <xf numFmtId="0" fontId="13" fillId="0" borderId="0" xfId="50" applyFont="1" applyBorder="1" applyAlignment="1" applyProtection="1">
      <alignment/>
      <protection locked="0"/>
    </xf>
    <xf numFmtId="0" fontId="3" fillId="0" borderId="0" xfId="50" applyFont="1" applyBorder="1" applyAlignment="1" applyProtection="1">
      <alignment vertical="center"/>
      <protection locked="0"/>
    </xf>
    <xf numFmtId="0" fontId="2" fillId="0" borderId="0" xfId="50" applyFont="1" applyBorder="1" applyAlignment="1" applyProtection="1">
      <alignment horizontal="left"/>
      <protection locked="0"/>
    </xf>
    <xf numFmtId="0" fontId="3" fillId="0" borderId="0" xfId="50" applyFont="1" applyBorder="1" applyAlignment="1" applyProtection="1">
      <alignment/>
      <protection locked="0"/>
    </xf>
    <xf numFmtId="0" fontId="14" fillId="0" borderId="24" xfId="50" applyFont="1" applyBorder="1" applyAlignment="1" applyProtection="1">
      <alignment horizontal="center" vertical="center"/>
      <protection/>
    </xf>
    <xf numFmtId="0" fontId="14" fillId="0" borderId="32" xfId="50" applyFont="1" applyBorder="1" applyAlignment="1" applyProtection="1">
      <alignment horizontal="center" vertical="center"/>
      <protection/>
    </xf>
    <xf numFmtId="0" fontId="14" fillId="0" borderId="33" xfId="50" applyFont="1" applyBorder="1" applyAlignment="1" applyProtection="1">
      <alignment horizontal="center" vertical="center"/>
      <protection/>
    </xf>
    <xf numFmtId="0" fontId="10" fillId="0" borderId="0" xfId="50" applyFont="1" applyAlignment="1" applyProtection="1">
      <alignment horizontal="center" vertical="top"/>
      <protection/>
    </xf>
    <xf numFmtId="0" fontId="9" fillId="0" borderId="0" xfId="50" applyFont="1" applyAlignment="1" applyProtection="1">
      <alignment horizontal="center"/>
      <protection/>
    </xf>
    <xf numFmtId="0" fontId="17" fillId="0" borderId="0" xfId="50" applyFont="1" applyBorder="1" applyAlignment="1" applyProtection="1">
      <alignment horizontal="center" vertical="top"/>
      <protection/>
    </xf>
    <xf numFmtId="0" fontId="2" fillId="0" borderId="0" xfId="50" applyFont="1" applyAlignment="1" applyProtection="1">
      <alignment horizontal="center" vertical="top" wrapText="1"/>
      <protection/>
    </xf>
    <xf numFmtId="164" fontId="2" fillId="0" borderId="0" xfId="50" applyNumberFormat="1" applyFont="1" applyBorder="1" applyAlignment="1" applyProtection="1">
      <alignment horizontal="left"/>
      <protection locked="0"/>
    </xf>
    <xf numFmtId="49" fontId="98" fillId="0" borderId="0" xfId="53" applyNumberFormat="1" applyFont="1" applyBorder="1" applyAlignment="1">
      <alignment horizontal="center"/>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4" xfId="52"/>
    <cellStyle name="Normal 5" xfId="53"/>
    <cellStyle name="Normal_Rép_du-sau"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428625</xdr:colOff>
      <xdr:row>6</xdr:row>
      <xdr:rowOff>66675</xdr:rowOff>
    </xdr:to>
    <xdr:pic>
      <xdr:nvPicPr>
        <xdr:cNvPr id="1" name="Picture 4"/>
        <xdr:cNvPicPr preferRelativeResize="1">
          <a:picLocks noChangeAspect="0"/>
        </xdr:cNvPicPr>
      </xdr:nvPicPr>
      <xdr:blipFill>
        <a:blip r:embed="rId1"/>
        <a:stretch>
          <a:fillRect/>
        </a:stretch>
      </xdr:blipFill>
      <xdr:spPr>
        <a:xfrm>
          <a:off x="0" y="0"/>
          <a:ext cx="228600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457200</xdr:colOff>
      <xdr:row>0</xdr:row>
      <xdr:rowOff>38100</xdr:rowOff>
    </xdr:from>
    <xdr:to>
      <xdr:col>3</xdr:col>
      <xdr:colOff>923925</xdr:colOff>
      <xdr:row>2</xdr:row>
      <xdr:rowOff>47625</xdr:rowOff>
    </xdr:to>
    <xdr:pic>
      <xdr:nvPicPr>
        <xdr:cNvPr id="1" name="Picture 4"/>
        <xdr:cNvPicPr preferRelativeResize="1">
          <a:picLocks noChangeAspect="0"/>
        </xdr:cNvPicPr>
      </xdr:nvPicPr>
      <xdr:blipFill>
        <a:blip r:embed="rId1"/>
        <a:stretch>
          <a:fillRect/>
        </a:stretch>
      </xdr:blipFill>
      <xdr:spPr>
        <a:xfrm>
          <a:off x="457200" y="38100"/>
          <a:ext cx="2019300" cy="857250"/>
        </a:xfrm>
        <a:prstGeom prst="rect">
          <a:avLst/>
        </a:prstGeom>
        <a:noFill/>
        <a:ln w="9525" cmpd="sng">
          <a:noFill/>
        </a:ln>
      </xdr:spPr>
    </xdr:pic>
    <xdr:clientData/>
  </xdr:twoCellAnchor>
  <xdr:twoCellAnchor editAs="absolute">
    <xdr:from>
      <xdr:col>5</xdr:col>
      <xdr:colOff>400050</xdr:colOff>
      <xdr:row>0</xdr:row>
      <xdr:rowOff>47625</xdr:rowOff>
    </xdr:from>
    <xdr:to>
      <xdr:col>7</xdr:col>
      <xdr:colOff>904875</xdr:colOff>
      <xdr:row>2</xdr:row>
      <xdr:rowOff>57150</xdr:rowOff>
    </xdr:to>
    <xdr:pic>
      <xdr:nvPicPr>
        <xdr:cNvPr id="2" name="Picture 4"/>
        <xdr:cNvPicPr preferRelativeResize="1">
          <a:picLocks noChangeAspect="0"/>
        </xdr:cNvPicPr>
      </xdr:nvPicPr>
      <xdr:blipFill>
        <a:blip r:embed="rId1"/>
        <a:stretch>
          <a:fillRect/>
        </a:stretch>
      </xdr:blipFill>
      <xdr:spPr>
        <a:xfrm>
          <a:off x="6305550" y="47625"/>
          <a:ext cx="20193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0</xdr:rowOff>
    </xdr:from>
    <xdr:to>
      <xdr:col>1</xdr:col>
      <xdr:colOff>1943100</xdr:colOff>
      <xdr:row>1</xdr:row>
      <xdr:rowOff>19050</xdr:rowOff>
    </xdr:to>
    <xdr:pic>
      <xdr:nvPicPr>
        <xdr:cNvPr id="1" name="Picture 4"/>
        <xdr:cNvPicPr preferRelativeResize="1">
          <a:picLocks noChangeAspect="0"/>
        </xdr:cNvPicPr>
      </xdr:nvPicPr>
      <xdr:blipFill>
        <a:blip r:embed="rId1"/>
        <a:stretch>
          <a:fillRect/>
        </a:stretch>
      </xdr:blipFill>
      <xdr:spPr>
        <a:xfrm>
          <a:off x="142875" y="0"/>
          <a:ext cx="21240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xdr:row>
      <xdr:rowOff>47625</xdr:rowOff>
    </xdr:from>
    <xdr:to>
      <xdr:col>2</xdr:col>
      <xdr:colOff>552450</xdr:colOff>
      <xdr:row>2</xdr:row>
      <xdr:rowOff>809625</xdr:rowOff>
    </xdr:to>
    <xdr:pic>
      <xdr:nvPicPr>
        <xdr:cNvPr id="1" name="Picture 4"/>
        <xdr:cNvPicPr preferRelativeResize="1">
          <a:picLocks noChangeAspect="0"/>
        </xdr:cNvPicPr>
      </xdr:nvPicPr>
      <xdr:blipFill>
        <a:blip r:embed="rId1"/>
        <a:stretch>
          <a:fillRect/>
        </a:stretch>
      </xdr:blipFill>
      <xdr:spPr>
        <a:xfrm>
          <a:off x="9525" y="800100"/>
          <a:ext cx="2066925" cy="762000"/>
        </a:xfrm>
        <a:prstGeom prst="rect">
          <a:avLst/>
        </a:prstGeom>
        <a:noFill/>
        <a:ln w="9525" cmpd="sng">
          <a:noFill/>
        </a:ln>
      </xdr:spPr>
    </xdr:pic>
    <xdr:clientData/>
  </xdr:twoCellAnchor>
  <xdr:twoCellAnchor editAs="absolute">
    <xdr:from>
      <xdr:col>4</xdr:col>
      <xdr:colOff>657225</xdr:colOff>
      <xdr:row>2</xdr:row>
      <xdr:rowOff>57150</xdr:rowOff>
    </xdr:from>
    <xdr:to>
      <xdr:col>7</xdr:col>
      <xdr:colOff>438150</xdr:colOff>
      <xdr:row>2</xdr:row>
      <xdr:rowOff>819150</xdr:rowOff>
    </xdr:to>
    <xdr:pic>
      <xdr:nvPicPr>
        <xdr:cNvPr id="2" name="Picture 4"/>
        <xdr:cNvPicPr preferRelativeResize="1">
          <a:picLocks noChangeAspect="0"/>
        </xdr:cNvPicPr>
      </xdr:nvPicPr>
      <xdr:blipFill>
        <a:blip r:embed="rId1"/>
        <a:stretch>
          <a:fillRect/>
        </a:stretch>
      </xdr:blipFill>
      <xdr:spPr>
        <a:xfrm>
          <a:off x="3705225" y="809625"/>
          <a:ext cx="20669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8"/>
  <sheetViews>
    <sheetView zoomScalePageLayoutView="0" workbookViewId="0" topLeftCell="A10">
      <selection activeCell="H40" sqref="H40"/>
    </sheetView>
  </sheetViews>
  <sheetFormatPr defaultColWidth="11.421875" defaultRowHeight="15"/>
  <cols>
    <col min="1" max="1" width="4.140625" style="0" customWidth="1"/>
    <col min="2" max="2" width="4.00390625" style="0" customWidth="1"/>
    <col min="4" max="4" width="0.9921875" style="0" customWidth="1"/>
    <col min="6" max="7" width="11.421875" style="0" customWidth="1"/>
    <col min="10" max="10" width="10.140625" style="0" customWidth="1"/>
  </cols>
  <sheetData>
    <row r="1" spans="1:10" ht="15">
      <c r="A1" s="210" t="s">
        <v>20</v>
      </c>
      <c r="B1" s="211"/>
      <c r="C1" s="211"/>
      <c r="D1" s="211"/>
      <c r="E1" s="211"/>
      <c r="F1" s="211"/>
      <c r="G1" s="211"/>
      <c r="H1" s="211"/>
      <c r="I1" s="211"/>
      <c r="J1" s="212"/>
    </row>
    <row r="2" spans="1:10" ht="15">
      <c r="A2" s="221" t="s">
        <v>21</v>
      </c>
      <c r="B2" s="213" t="s">
        <v>18</v>
      </c>
      <c r="C2" s="214"/>
      <c r="D2" s="215"/>
      <c r="E2" s="219" t="s">
        <v>19</v>
      </c>
      <c r="F2" s="219" t="s">
        <v>22</v>
      </c>
      <c r="G2" s="219" t="s">
        <v>23</v>
      </c>
      <c r="H2" s="213" t="s">
        <v>24</v>
      </c>
      <c r="I2" s="214"/>
      <c r="J2" s="215"/>
    </row>
    <row r="3" spans="1:10" ht="15">
      <c r="A3" s="222"/>
      <c r="B3" s="216"/>
      <c r="C3" s="217"/>
      <c r="D3" s="218"/>
      <c r="E3" s="220"/>
      <c r="F3" s="220"/>
      <c r="G3" s="220"/>
      <c r="H3" s="216"/>
      <c r="I3" s="217"/>
      <c r="J3" s="218"/>
    </row>
    <row r="4" spans="1:10" ht="24.75" customHeight="1">
      <c r="A4" s="50"/>
      <c r="B4" s="199" t="s">
        <v>25</v>
      </c>
      <c r="C4" s="200"/>
      <c r="D4" s="201"/>
      <c r="E4" s="48" t="s">
        <v>25</v>
      </c>
      <c r="F4" s="29" t="s">
        <v>25</v>
      </c>
      <c r="G4" s="48"/>
      <c r="H4" s="200"/>
      <c r="I4" s="200"/>
      <c r="J4" s="201"/>
    </row>
    <row r="5" spans="1:10" ht="24.75" customHeight="1">
      <c r="A5" s="50"/>
      <c r="B5" s="199" t="s">
        <v>25</v>
      </c>
      <c r="C5" s="200"/>
      <c r="D5" s="201"/>
      <c r="E5" s="48" t="s">
        <v>25</v>
      </c>
      <c r="F5" s="29" t="s">
        <v>25</v>
      </c>
      <c r="G5" s="48"/>
      <c r="H5" s="200"/>
      <c r="I5" s="200"/>
      <c r="J5" s="201"/>
    </row>
    <row r="6" spans="1:10" ht="24.75" customHeight="1">
      <c r="A6" s="50"/>
      <c r="B6" s="199" t="s">
        <v>25</v>
      </c>
      <c r="C6" s="200"/>
      <c r="D6" s="201"/>
      <c r="E6" s="48" t="s">
        <v>25</v>
      </c>
      <c r="F6" s="29" t="s">
        <v>25</v>
      </c>
      <c r="G6" s="48"/>
      <c r="H6" s="200"/>
      <c r="I6" s="200"/>
      <c r="J6" s="201"/>
    </row>
    <row r="7" spans="1:10" ht="24.75" customHeight="1">
      <c r="A7" s="50"/>
      <c r="B7" s="199" t="s">
        <v>25</v>
      </c>
      <c r="C7" s="200"/>
      <c r="D7" s="201"/>
      <c r="E7" s="48" t="s">
        <v>25</v>
      </c>
      <c r="F7" s="29" t="s">
        <v>25</v>
      </c>
      <c r="G7" s="48"/>
      <c r="H7" s="200"/>
      <c r="I7" s="200"/>
      <c r="J7" s="201"/>
    </row>
    <row r="8" spans="1:10" ht="24.75" customHeight="1">
      <c r="A8" s="50"/>
      <c r="B8" s="199" t="s">
        <v>25</v>
      </c>
      <c r="C8" s="200"/>
      <c r="D8" s="201"/>
      <c r="E8" s="48" t="s">
        <v>25</v>
      </c>
      <c r="F8" s="29" t="s">
        <v>25</v>
      </c>
      <c r="G8" s="48"/>
      <c r="H8" s="200"/>
      <c r="I8" s="200"/>
      <c r="J8" s="201"/>
    </row>
    <row r="9" spans="1:10" ht="24.75" customHeight="1">
      <c r="A9" s="51"/>
      <c r="B9" s="207" t="s">
        <v>25</v>
      </c>
      <c r="C9" s="203"/>
      <c r="D9" s="204"/>
      <c r="E9" s="49" t="s">
        <v>25</v>
      </c>
      <c r="F9" s="32" t="s">
        <v>25</v>
      </c>
      <c r="G9" s="49"/>
      <c r="H9" s="203"/>
      <c r="I9" s="203"/>
      <c r="J9" s="204"/>
    </row>
    <row r="10" spans="1:10" ht="15">
      <c r="A10" s="23"/>
      <c r="B10" s="23"/>
      <c r="C10" s="23"/>
      <c r="D10" s="27"/>
      <c r="E10" s="28"/>
      <c r="F10" s="23"/>
      <c r="G10" s="23"/>
      <c r="H10" s="23"/>
      <c r="I10" s="23"/>
      <c r="J10" s="23"/>
    </row>
    <row r="11" spans="1:10" ht="17.25" customHeight="1">
      <c r="A11" s="33" t="s">
        <v>26</v>
      </c>
      <c r="B11" s="33"/>
      <c r="C11" s="33"/>
      <c r="D11" s="33"/>
      <c r="E11" s="33"/>
      <c r="F11" s="33"/>
      <c r="G11" s="33"/>
      <c r="H11" s="33"/>
      <c r="I11" s="33"/>
      <c r="J11" s="33"/>
    </row>
    <row r="12" spans="1:10" ht="15">
      <c r="A12" s="58" t="s">
        <v>27</v>
      </c>
      <c r="B12" s="58"/>
      <c r="C12" s="58"/>
      <c r="D12" s="58"/>
      <c r="E12" s="58"/>
      <c r="F12" s="58"/>
      <c r="G12" s="63"/>
      <c r="H12" s="58"/>
      <c r="I12" s="64"/>
      <c r="J12" s="33"/>
    </row>
    <row r="13" spans="1:10" ht="15">
      <c r="A13" s="34"/>
      <c r="B13" s="35"/>
      <c r="C13" s="35"/>
      <c r="D13" s="36"/>
      <c r="E13" s="37"/>
      <c r="F13" s="35"/>
      <c r="G13" s="35"/>
      <c r="H13" s="35"/>
      <c r="I13" s="35"/>
      <c r="J13" s="35"/>
    </row>
    <row r="14" spans="1:10" ht="15">
      <c r="A14" s="46"/>
      <c r="B14" s="47" t="s">
        <v>28</v>
      </c>
      <c r="C14" s="59"/>
      <c r="D14" s="60"/>
      <c r="E14" s="61"/>
      <c r="F14" s="61"/>
      <c r="G14" s="47" t="s">
        <v>29</v>
      </c>
      <c r="H14" s="205"/>
      <c r="I14" s="205"/>
      <c r="J14" s="62"/>
    </row>
    <row r="15" spans="1:10" ht="15">
      <c r="A15" s="38"/>
      <c r="B15" s="39"/>
      <c r="C15" s="39"/>
      <c r="D15" s="40"/>
      <c r="E15" s="41"/>
      <c r="F15" s="41"/>
      <c r="G15" s="41"/>
      <c r="H15" s="40"/>
      <c r="I15" s="42"/>
      <c r="J15" s="42"/>
    </row>
    <row r="16" spans="1:10" ht="29.25" customHeight="1">
      <c r="A16" s="198" t="s">
        <v>30</v>
      </c>
      <c r="B16" s="198"/>
      <c r="C16" s="198"/>
      <c r="D16" s="198"/>
      <c r="E16" s="43"/>
      <c r="F16" s="208" t="s">
        <v>31</v>
      </c>
      <c r="G16" s="208"/>
      <c r="I16" s="209" t="s">
        <v>32</v>
      </c>
      <c r="J16" s="209"/>
    </row>
    <row r="17" spans="1:10" ht="45.75" customHeight="1">
      <c r="A17" s="34"/>
      <c r="B17" s="35"/>
      <c r="C17" s="35"/>
      <c r="D17" s="36"/>
      <c r="E17" s="37"/>
      <c r="F17" s="35"/>
      <c r="G17" s="35"/>
      <c r="H17" s="35"/>
      <c r="I17" s="35"/>
      <c r="J17" s="35"/>
    </row>
    <row r="18" spans="1:10" ht="9" customHeight="1">
      <c r="A18" s="34"/>
      <c r="B18" s="35"/>
      <c r="C18" s="35"/>
      <c r="D18" s="35"/>
      <c r="E18" s="35"/>
      <c r="F18" s="35"/>
      <c r="G18" s="35"/>
      <c r="H18" s="35"/>
      <c r="I18" s="35"/>
      <c r="J18" s="35"/>
    </row>
    <row r="19" spans="1:10" ht="15">
      <c r="A19" s="202" t="s">
        <v>33</v>
      </c>
      <c r="B19" s="202"/>
      <c r="C19" s="202"/>
      <c r="D19" s="202"/>
      <c r="E19" s="202"/>
      <c r="F19" s="202"/>
      <c r="G19" s="202"/>
      <c r="H19" s="202"/>
      <c r="I19" s="202"/>
      <c r="J19" s="202"/>
    </row>
    <row r="20" spans="1:10" ht="9.75" customHeight="1">
      <c r="A20" s="23"/>
      <c r="B20" s="23"/>
      <c r="C20" s="23"/>
      <c r="D20" s="23"/>
      <c r="E20" s="23"/>
      <c r="F20" s="23"/>
      <c r="G20" s="23"/>
      <c r="H20" s="23"/>
      <c r="I20" s="23"/>
      <c r="J20" s="23"/>
    </row>
    <row r="21" spans="1:10" ht="35.25" customHeight="1">
      <c r="A21" s="206" t="s">
        <v>34</v>
      </c>
      <c r="B21" s="206"/>
      <c r="C21" s="206"/>
      <c r="D21" s="206"/>
      <c r="E21" s="206"/>
      <c r="F21" s="206"/>
      <c r="G21" s="206"/>
      <c r="H21" s="206"/>
      <c r="I21" s="206"/>
      <c r="J21" s="206"/>
    </row>
    <row r="22" spans="1:10" ht="3.75" customHeight="1">
      <c r="A22" s="30"/>
      <c r="B22" s="27"/>
      <c r="C22" s="27"/>
      <c r="D22" s="27"/>
      <c r="E22" s="27"/>
      <c r="F22" s="27"/>
      <c r="G22" s="27"/>
      <c r="H22" s="27"/>
      <c r="I22" s="27"/>
      <c r="J22" s="27"/>
    </row>
    <row r="23" spans="1:10" ht="15" customHeight="1">
      <c r="A23" s="30"/>
      <c r="B23" s="44"/>
      <c r="C23" s="27"/>
      <c r="D23" s="195" t="s">
        <v>35</v>
      </c>
      <c r="E23" s="196"/>
      <c r="F23" s="196"/>
      <c r="G23" s="196"/>
      <c r="H23" s="196"/>
      <c r="I23" s="196"/>
      <c r="J23" s="196"/>
    </row>
    <row r="24" spans="1:10" ht="15">
      <c r="A24" s="30"/>
      <c r="B24" s="27"/>
      <c r="C24" s="27"/>
      <c r="D24" s="196"/>
      <c r="E24" s="196"/>
      <c r="F24" s="196"/>
      <c r="G24" s="196"/>
      <c r="H24" s="196"/>
      <c r="I24" s="196"/>
      <c r="J24" s="196"/>
    </row>
    <row r="25" spans="1:10" ht="18.75" customHeight="1">
      <c r="A25" s="30"/>
      <c r="B25" s="27"/>
      <c r="C25" s="27"/>
      <c r="D25" s="196"/>
      <c r="E25" s="196"/>
      <c r="F25" s="196"/>
      <c r="G25" s="196"/>
      <c r="H25" s="196"/>
      <c r="I25" s="196"/>
      <c r="J25" s="196"/>
    </row>
    <row r="26" spans="1:10" ht="1.5" customHeight="1">
      <c r="A26" s="30"/>
      <c r="B26" s="27"/>
      <c r="C26" s="27"/>
      <c r="D26" s="27"/>
      <c r="E26" s="27"/>
      <c r="F26" s="27"/>
      <c r="G26" s="27"/>
      <c r="H26" s="27"/>
      <c r="I26" s="27"/>
      <c r="J26" s="27"/>
    </row>
    <row r="27" spans="1:10" ht="15" customHeight="1">
      <c r="A27" s="30"/>
      <c r="B27" s="45"/>
      <c r="C27" s="27"/>
      <c r="D27" s="195" t="s">
        <v>36</v>
      </c>
      <c r="E27" s="196"/>
      <c r="F27" s="196"/>
      <c r="G27" s="196"/>
      <c r="H27" s="196"/>
      <c r="I27" s="196"/>
      <c r="J27" s="196"/>
    </row>
    <row r="28" spans="1:10" ht="21" customHeight="1">
      <c r="A28" s="30"/>
      <c r="B28" s="27"/>
      <c r="C28" s="27"/>
      <c r="D28" s="196"/>
      <c r="E28" s="196"/>
      <c r="F28" s="196"/>
      <c r="G28" s="196"/>
      <c r="H28" s="196"/>
      <c r="I28" s="196"/>
      <c r="J28" s="196"/>
    </row>
    <row r="29" spans="1:10" ht="3.75" customHeight="1">
      <c r="A29" s="30"/>
      <c r="B29" s="27"/>
      <c r="C29" s="27"/>
      <c r="D29" s="27"/>
      <c r="E29" s="27"/>
      <c r="F29" s="27"/>
      <c r="G29" s="27"/>
      <c r="H29" s="27"/>
      <c r="I29" s="27"/>
      <c r="J29" s="27"/>
    </row>
    <row r="30" spans="1:10" ht="15" customHeight="1">
      <c r="A30" s="30"/>
      <c r="B30" s="45"/>
      <c r="C30" s="27"/>
      <c r="D30" s="196" t="s">
        <v>37</v>
      </c>
      <c r="E30" s="196"/>
      <c r="F30" s="196"/>
      <c r="G30" s="196"/>
      <c r="H30" s="196"/>
      <c r="I30" s="196"/>
      <c r="J30" s="196"/>
    </row>
    <row r="31" spans="1:10" ht="15">
      <c r="A31" s="30"/>
      <c r="B31" s="27"/>
      <c r="C31" s="27"/>
      <c r="D31" s="196"/>
      <c r="E31" s="196"/>
      <c r="F31" s="196"/>
      <c r="G31" s="196"/>
      <c r="H31" s="196"/>
      <c r="I31" s="196"/>
      <c r="J31" s="196"/>
    </row>
    <row r="32" spans="1:10" ht="6.75" customHeight="1">
      <c r="A32" s="30"/>
      <c r="B32" s="27"/>
      <c r="C32" s="27"/>
      <c r="D32" s="196"/>
      <c r="E32" s="196"/>
      <c r="F32" s="196"/>
      <c r="G32" s="196"/>
      <c r="H32" s="196"/>
      <c r="I32" s="196"/>
      <c r="J32" s="196"/>
    </row>
    <row r="33" spans="1:10" ht="7.5" customHeight="1">
      <c r="A33" s="30"/>
      <c r="B33" s="27"/>
      <c r="C33" s="27"/>
      <c r="D33" s="27"/>
      <c r="E33" s="27"/>
      <c r="F33" s="27"/>
      <c r="G33" s="27"/>
      <c r="H33" s="27"/>
      <c r="I33" s="27"/>
      <c r="J33" s="27"/>
    </row>
    <row r="34" spans="1:10" ht="15" customHeight="1">
      <c r="A34" s="30"/>
      <c r="B34" s="45"/>
      <c r="C34" s="27"/>
      <c r="D34" s="195" t="s">
        <v>38</v>
      </c>
      <c r="E34" s="197"/>
      <c r="F34" s="197"/>
      <c r="G34" s="197"/>
      <c r="H34" s="197"/>
      <c r="I34" s="197"/>
      <c r="J34" s="197"/>
    </row>
    <row r="35" spans="1:10" ht="22.5" customHeight="1">
      <c r="A35" s="30"/>
      <c r="B35" s="27"/>
      <c r="C35" s="27"/>
      <c r="D35" s="197"/>
      <c r="E35" s="197"/>
      <c r="F35" s="197"/>
      <c r="G35" s="197"/>
      <c r="H35" s="197"/>
      <c r="I35" s="197"/>
      <c r="J35" s="197"/>
    </row>
    <row r="36" spans="1:10" ht="6" customHeight="1">
      <c r="A36" s="30"/>
      <c r="B36" s="27"/>
      <c r="C36" s="27"/>
      <c r="D36" s="27"/>
      <c r="E36" s="27"/>
      <c r="F36" s="27"/>
      <c r="G36" s="27"/>
      <c r="H36" s="27"/>
      <c r="I36" s="27"/>
      <c r="J36" s="27"/>
    </row>
    <row r="37" spans="1:10" ht="15" customHeight="1">
      <c r="A37" s="30"/>
      <c r="B37" s="45"/>
      <c r="C37" s="27"/>
      <c r="D37" s="195" t="s">
        <v>39</v>
      </c>
      <c r="E37" s="197"/>
      <c r="F37" s="197"/>
      <c r="G37" s="197"/>
      <c r="H37" s="197"/>
      <c r="I37" s="197"/>
      <c r="J37" s="197"/>
    </row>
    <row r="38" spans="1:10" ht="15">
      <c r="A38" s="30"/>
      <c r="B38" s="27"/>
      <c r="C38" s="27"/>
      <c r="D38" s="197"/>
      <c r="E38" s="197"/>
      <c r="F38" s="197"/>
      <c r="G38" s="197"/>
      <c r="H38" s="197"/>
      <c r="I38" s="197"/>
      <c r="J38" s="197"/>
    </row>
    <row r="39" spans="1:10" ht="20.25" customHeight="1">
      <c r="A39" s="30"/>
      <c r="B39" s="27"/>
      <c r="C39" s="27"/>
      <c r="D39" s="197"/>
      <c r="E39" s="197"/>
      <c r="F39" s="197"/>
      <c r="G39" s="197"/>
      <c r="H39" s="197"/>
      <c r="I39" s="197"/>
      <c r="J39" s="197"/>
    </row>
    <row r="40" spans="1:10" ht="1.5" customHeight="1">
      <c r="A40" s="30"/>
      <c r="B40" s="57"/>
      <c r="C40" s="27"/>
      <c r="D40" s="27"/>
      <c r="E40" s="27"/>
      <c r="F40" s="27"/>
      <c r="G40" s="27"/>
      <c r="H40" s="27"/>
      <c r="I40" s="27"/>
      <c r="J40" s="27"/>
    </row>
    <row r="41" spans="1:10" ht="15" hidden="1">
      <c r="A41" s="30"/>
      <c r="B41" s="27"/>
      <c r="C41" s="27"/>
      <c r="D41" s="195"/>
      <c r="E41" s="196"/>
      <c r="F41" s="196"/>
      <c r="G41" s="196"/>
      <c r="H41" s="196"/>
      <c r="I41" s="196"/>
      <c r="J41" s="196"/>
    </row>
    <row r="42" spans="1:10" ht="15">
      <c r="A42" s="55" t="s">
        <v>40</v>
      </c>
      <c r="B42" s="56"/>
      <c r="C42" s="56"/>
      <c r="D42" s="56"/>
      <c r="E42" s="25"/>
      <c r="F42" s="25"/>
      <c r="G42" s="25"/>
      <c r="H42" s="25"/>
      <c r="I42" s="25"/>
      <c r="J42" s="24"/>
    </row>
    <row r="43" spans="1:10" ht="15">
      <c r="A43" s="52"/>
      <c r="B43" s="53"/>
      <c r="C43" s="53"/>
      <c r="D43" s="53"/>
      <c r="E43" s="53"/>
      <c r="F43" s="53"/>
      <c r="G43" s="53"/>
      <c r="H43" s="53"/>
      <c r="I43" s="53"/>
      <c r="J43" s="54"/>
    </row>
    <row r="44" spans="1:10" ht="15">
      <c r="A44" s="52"/>
      <c r="B44" s="53"/>
      <c r="C44" s="53"/>
      <c r="D44" s="53"/>
      <c r="E44" s="53"/>
      <c r="F44" s="53"/>
      <c r="G44" s="53"/>
      <c r="H44" s="53"/>
      <c r="I44" s="53"/>
      <c r="J44" s="54"/>
    </row>
    <row r="45" spans="1:10" ht="15">
      <c r="A45" s="52"/>
      <c r="B45" s="53"/>
      <c r="C45" s="53"/>
      <c r="D45" s="53"/>
      <c r="E45" s="53"/>
      <c r="F45" s="53"/>
      <c r="G45" s="53"/>
      <c r="H45" s="53"/>
      <c r="I45" s="53"/>
      <c r="J45" s="54"/>
    </row>
    <row r="46" spans="1:10" ht="15">
      <c r="A46" s="52"/>
      <c r="B46" s="53"/>
      <c r="C46" s="53"/>
      <c r="D46" s="53"/>
      <c r="E46" s="53"/>
      <c r="F46" s="53"/>
      <c r="G46" s="53"/>
      <c r="H46" s="53"/>
      <c r="I46" s="53"/>
      <c r="J46" s="54"/>
    </row>
    <row r="47" spans="1:10" ht="15">
      <c r="A47" s="31"/>
      <c r="B47" s="26"/>
      <c r="C47" s="26"/>
      <c r="D47" s="26"/>
      <c r="E47" s="26"/>
      <c r="F47" s="26"/>
      <c r="G47" s="26"/>
      <c r="H47" s="26"/>
      <c r="I47" s="193" t="s">
        <v>41</v>
      </c>
      <c r="J47" s="194"/>
    </row>
    <row r="48" spans="1:10" ht="15">
      <c r="A48" s="23"/>
      <c r="B48" s="23"/>
      <c r="C48" s="23"/>
      <c r="D48" s="23"/>
      <c r="E48" s="23"/>
      <c r="F48" s="23"/>
      <c r="G48" s="23"/>
      <c r="H48" s="23"/>
      <c r="I48" s="23"/>
      <c r="J48" s="23"/>
    </row>
  </sheetData>
  <sheetProtection/>
  <mergeCells count="32">
    <mergeCell ref="A2:A3"/>
    <mergeCell ref="B4:D4"/>
    <mergeCell ref="B5:D5"/>
    <mergeCell ref="B6:D6"/>
    <mergeCell ref="H4:J4"/>
    <mergeCell ref="H5:J5"/>
    <mergeCell ref="H7:J7"/>
    <mergeCell ref="H8:J8"/>
    <mergeCell ref="F16:G16"/>
    <mergeCell ref="I16:J16"/>
    <mergeCell ref="A1:J1"/>
    <mergeCell ref="B2:D3"/>
    <mergeCell ref="F2:F3"/>
    <mergeCell ref="G2:G3"/>
    <mergeCell ref="E2:E3"/>
    <mergeCell ref="H2:J3"/>
    <mergeCell ref="D23:J25"/>
    <mergeCell ref="A16:D16"/>
    <mergeCell ref="B7:D7"/>
    <mergeCell ref="B8:D8"/>
    <mergeCell ref="H6:J6"/>
    <mergeCell ref="A19:J19"/>
    <mergeCell ref="H9:J9"/>
    <mergeCell ref="H14:I14"/>
    <mergeCell ref="A21:J21"/>
    <mergeCell ref="B9:D9"/>
    <mergeCell ref="I47:J47"/>
    <mergeCell ref="D41:J41"/>
    <mergeCell ref="D27:J28"/>
    <mergeCell ref="D37:J39"/>
    <mergeCell ref="D30:J32"/>
    <mergeCell ref="D34:J35"/>
  </mergeCells>
  <printOptions/>
  <pageMargins left="0.4330708661417323" right="0.4330708661417323"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C1" sqref="C1"/>
    </sheetView>
  </sheetViews>
  <sheetFormatPr defaultColWidth="11.421875" defaultRowHeight="15"/>
  <cols>
    <col min="1" max="1" width="13.140625" style="0" customWidth="1"/>
    <col min="2" max="6" width="14.7109375" style="0" customWidth="1"/>
  </cols>
  <sheetData>
    <row r="1" spans="1:6" ht="15">
      <c r="A1" s="66"/>
      <c r="B1" s="66"/>
      <c r="C1" s="66"/>
      <c r="D1" s="66"/>
      <c r="E1" s="66"/>
      <c r="F1" s="66"/>
    </row>
    <row r="2" spans="1:7" ht="15">
      <c r="A2" s="79" t="s">
        <v>42</v>
      </c>
      <c r="B2" s="79"/>
      <c r="C2" s="79"/>
      <c r="D2" s="229" t="s">
        <v>42</v>
      </c>
      <c r="E2" s="229"/>
      <c r="F2" s="229"/>
      <c r="G2" s="79"/>
    </row>
    <row r="3" spans="1:6" ht="15">
      <c r="A3" s="66"/>
      <c r="B3" s="66"/>
      <c r="C3" s="65"/>
      <c r="D3" s="73"/>
      <c r="E3" s="66"/>
      <c r="F3" s="66"/>
    </row>
    <row r="4" spans="2:7" ht="15">
      <c r="B4" s="80"/>
      <c r="C4" s="80"/>
      <c r="D4" s="226" t="s">
        <v>43</v>
      </c>
      <c r="E4" s="226"/>
      <c r="F4" s="226"/>
      <c r="G4" s="80"/>
    </row>
    <row r="5" spans="1:6" ht="15">
      <c r="A5" s="66"/>
      <c r="B5" s="66"/>
      <c r="C5" s="65"/>
      <c r="D5" s="230" t="s">
        <v>62</v>
      </c>
      <c r="E5" s="230"/>
      <c r="F5" s="230"/>
    </row>
    <row r="6" spans="1:7" ht="15" customHeight="1">
      <c r="A6" s="78" t="s">
        <v>44</v>
      </c>
      <c r="B6" s="78"/>
      <c r="C6" s="78"/>
      <c r="D6" s="230" t="s">
        <v>63</v>
      </c>
      <c r="E6" s="230"/>
      <c r="F6" s="230"/>
      <c r="G6" s="78"/>
    </row>
    <row r="7" spans="1:6" ht="15">
      <c r="A7" s="66"/>
      <c r="B7" s="66"/>
      <c r="C7" s="66"/>
      <c r="D7" s="230" t="s">
        <v>64</v>
      </c>
      <c r="E7" s="230"/>
      <c r="F7" s="230"/>
    </row>
    <row r="8" spans="1:6" ht="15">
      <c r="A8" s="66"/>
      <c r="B8" s="66"/>
      <c r="C8" s="66"/>
      <c r="D8" s="66"/>
      <c r="E8" s="66"/>
      <c r="F8" s="66"/>
    </row>
    <row r="9" spans="1:6" ht="15">
      <c r="A9" s="66"/>
      <c r="B9" s="66"/>
      <c r="C9" s="66"/>
      <c r="D9" s="66"/>
      <c r="E9" s="66"/>
      <c r="F9" s="66"/>
    </row>
    <row r="10" spans="1:6" ht="15">
      <c r="A10" s="66"/>
      <c r="B10" s="66"/>
      <c r="C10" s="66"/>
      <c r="D10" s="66"/>
      <c r="E10" s="66"/>
      <c r="F10" s="66"/>
    </row>
    <row r="11" spans="1:6" ht="15">
      <c r="A11" s="66" t="s">
        <v>45</v>
      </c>
      <c r="B11" s="227"/>
      <c r="C11" s="227"/>
      <c r="D11" s="227"/>
      <c r="E11" s="66" t="s">
        <v>46</v>
      </c>
      <c r="F11" s="75"/>
    </row>
    <row r="12" spans="1:6" ht="15">
      <c r="A12" s="66" t="s">
        <v>47</v>
      </c>
      <c r="B12" s="228"/>
      <c r="C12" s="228"/>
      <c r="D12" s="228"/>
      <c r="E12" s="66"/>
      <c r="F12" s="66"/>
    </row>
    <row r="13" spans="1:6" ht="15">
      <c r="A13" s="66"/>
      <c r="B13" s="67"/>
      <c r="C13" s="66"/>
      <c r="D13" s="66"/>
      <c r="E13" s="66"/>
      <c r="F13" s="66"/>
    </row>
    <row r="14" spans="1:6" ht="15">
      <c r="A14" s="66"/>
      <c r="B14" s="66"/>
      <c r="C14" s="66"/>
      <c r="D14" s="66"/>
      <c r="E14" s="66"/>
      <c r="F14" s="66"/>
    </row>
    <row r="15" spans="1:6" ht="15">
      <c r="A15" s="66"/>
      <c r="B15" s="66"/>
      <c r="C15" s="66"/>
      <c r="D15" s="66"/>
      <c r="E15" s="66"/>
      <c r="F15" s="66"/>
    </row>
    <row r="16" spans="1:7" ht="46.5" customHeight="1">
      <c r="A16" s="224" t="s">
        <v>48</v>
      </c>
      <c r="B16" s="224"/>
      <c r="C16" s="224"/>
      <c r="D16" s="224"/>
      <c r="E16" s="224"/>
      <c r="F16" s="224"/>
      <c r="G16" s="74"/>
    </row>
    <row r="17" spans="1:6" ht="15">
      <c r="A17" s="225"/>
      <c r="B17" s="225"/>
      <c r="C17" s="225"/>
      <c r="D17" s="225"/>
      <c r="E17" s="225"/>
      <c r="F17" s="225"/>
    </row>
    <row r="18" spans="1:7" ht="49.5" customHeight="1">
      <c r="A18" s="224" t="s">
        <v>49</v>
      </c>
      <c r="B18" s="224"/>
      <c r="C18" s="224"/>
      <c r="D18" s="224"/>
      <c r="E18" s="224"/>
      <c r="F18" s="224"/>
      <c r="G18" s="74"/>
    </row>
    <row r="19" spans="1:6" ht="30" customHeight="1">
      <c r="A19" s="110" t="s">
        <v>50</v>
      </c>
      <c r="B19" s="68"/>
      <c r="C19" s="68"/>
      <c r="D19" s="68"/>
      <c r="E19" s="68"/>
      <c r="F19" s="68"/>
    </row>
    <row r="20" spans="1:7" ht="63.75" customHeight="1">
      <c r="A20" s="224" t="s">
        <v>51</v>
      </c>
      <c r="B20" s="224"/>
      <c r="C20" s="224"/>
      <c r="D20" s="224"/>
      <c r="E20" s="224"/>
      <c r="F20" s="224"/>
      <c r="G20" s="74"/>
    </row>
    <row r="21" spans="1:6" ht="15">
      <c r="A21" s="68"/>
      <c r="B21" s="68"/>
      <c r="C21" s="68"/>
      <c r="D21" s="68"/>
      <c r="E21" s="68"/>
      <c r="F21" s="68"/>
    </row>
    <row r="22" spans="1:6" ht="15">
      <c r="A22" s="66"/>
      <c r="B22" s="66"/>
      <c r="C22" s="66"/>
      <c r="D22" s="66"/>
      <c r="E22" s="66"/>
      <c r="F22" s="66"/>
    </row>
    <row r="23" spans="1:7" ht="15">
      <c r="A23" s="226" t="s">
        <v>52</v>
      </c>
      <c r="B23" s="226"/>
      <c r="C23" s="226"/>
      <c r="D23" s="226"/>
      <c r="E23" s="226"/>
      <c r="F23" s="226"/>
      <c r="G23" s="77"/>
    </row>
    <row r="24" spans="1:7" ht="15.75">
      <c r="A24" s="223" t="s">
        <v>53</v>
      </c>
      <c r="B24" s="223"/>
      <c r="C24" s="223"/>
      <c r="D24" s="223"/>
      <c r="E24" s="223"/>
      <c r="F24" s="223"/>
      <c r="G24" s="78"/>
    </row>
    <row r="25" spans="1:6" ht="15">
      <c r="A25" s="66"/>
      <c r="B25" s="66"/>
      <c r="C25" s="66"/>
      <c r="D25" s="66"/>
      <c r="E25" s="66"/>
      <c r="F25" s="66"/>
    </row>
    <row r="26" spans="1:6" ht="18" customHeight="1">
      <c r="A26" s="69" t="s">
        <v>54</v>
      </c>
      <c r="B26" s="70"/>
      <c r="C26" s="70"/>
      <c r="D26" s="70"/>
      <c r="E26" s="70"/>
      <c r="F26" s="70"/>
    </row>
    <row r="27" spans="1:6" ht="18" customHeight="1">
      <c r="A27" s="69" t="s">
        <v>55</v>
      </c>
      <c r="B27" s="70"/>
      <c r="C27" s="70"/>
      <c r="D27" s="70"/>
      <c r="E27" s="70"/>
      <c r="F27" s="70"/>
    </row>
    <row r="28" spans="1:6" ht="18" customHeight="1">
      <c r="A28" s="69" t="s">
        <v>56</v>
      </c>
      <c r="B28" s="72"/>
      <c r="C28" s="72"/>
      <c r="D28" s="72"/>
      <c r="E28" s="72"/>
      <c r="F28" s="72"/>
    </row>
    <row r="29" spans="1:6" ht="18" customHeight="1">
      <c r="A29" s="69" t="s">
        <v>57</v>
      </c>
      <c r="B29" s="70"/>
      <c r="C29" s="70"/>
      <c r="D29" s="70"/>
      <c r="E29" s="70"/>
      <c r="F29" s="70"/>
    </row>
    <row r="30" spans="1:6" ht="26.25">
      <c r="A30" s="71" t="s">
        <v>58</v>
      </c>
      <c r="B30" s="70"/>
      <c r="C30" s="70"/>
      <c r="D30" s="70"/>
      <c r="E30" s="70"/>
      <c r="F30" s="70"/>
    </row>
    <row r="31" spans="1:6" ht="26.25">
      <c r="A31" s="71" t="s">
        <v>50</v>
      </c>
      <c r="B31" s="70"/>
      <c r="C31" s="70"/>
      <c r="D31" s="70"/>
      <c r="E31" s="70"/>
      <c r="F31" s="70"/>
    </row>
    <row r="32" spans="1:6" ht="15">
      <c r="A32" s="69" t="s">
        <v>59</v>
      </c>
      <c r="B32" s="70"/>
      <c r="C32" s="70"/>
      <c r="D32" s="70"/>
      <c r="E32" s="70"/>
      <c r="F32" s="70"/>
    </row>
    <row r="33" spans="1:6" ht="48" customHeight="1">
      <c r="A33" s="69" t="s">
        <v>60</v>
      </c>
      <c r="B33" s="70"/>
      <c r="C33" s="70"/>
      <c r="D33" s="70"/>
      <c r="E33" s="70"/>
      <c r="F33" s="70"/>
    </row>
    <row r="34" spans="1:6" ht="47.25" customHeight="1">
      <c r="A34" s="81" t="s">
        <v>61</v>
      </c>
      <c r="B34" s="76"/>
      <c r="C34" s="76"/>
      <c r="D34" s="76"/>
      <c r="E34" s="76"/>
      <c r="F34" s="69"/>
    </row>
  </sheetData>
  <sheetProtection sheet="1" objects="1" scenarios="1"/>
  <mergeCells count="13">
    <mergeCell ref="B11:D11"/>
    <mergeCell ref="B12:D12"/>
    <mergeCell ref="D2:F2"/>
    <mergeCell ref="D4:F4"/>
    <mergeCell ref="D5:F5"/>
    <mergeCell ref="D6:F6"/>
    <mergeCell ref="D7:F7"/>
    <mergeCell ref="A24:F24"/>
    <mergeCell ref="A16:F16"/>
    <mergeCell ref="A18:F18"/>
    <mergeCell ref="A20:F20"/>
    <mergeCell ref="A17:F17"/>
    <mergeCell ref="A23:F23"/>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N130"/>
  <sheetViews>
    <sheetView tabSelected="1" zoomScalePageLayoutView="0" workbookViewId="0" topLeftCell="A1">
      <selection activeCell="M15" sqref="M15"/>
    </sheetView>
  </sheetViews>
  <sheetFormatPr defaultColWidth="11.421875" defaultRowHeight="15"/>
  <cols>
    <col min="1" max="1" width="11.421875" style="143" customWidth="1"/>
    <col min="2" max="2" width="6.57421875" style="143" customWidth="1"/>
    <col min="3" max="3" width="5.28125" style="143" customWidth="1"/>
    <col min="4" max="4" width="29.7109375" style="143" customWidth="1"/>
    <col min="5" max="5" width="35.57421875" style="143" customWidth="1"/>
    <col min="6" max="6" width="7.28125" style="143" customWidth="1"/>
    <col min="7" max="7" width="15.421875" style="143" customWidth="1"/>
    <col min="8" max="8" width="14.57421875" style="143" bestFit="1" customWidth="1"/>
    <col min="9" max="9" width="2.8515625" style="143" customWidth="1"/>
    <col min="10" max="10" width="3.421875" style="143" customWidth="1"/>
    <col min="11" max="11" width="3.140625" style="143" customWidth="1"/>
    <col min="12" max="12" width="5.140625" style="143" customWidth="1"/>
    <col min="13" max="13" width="3.140625" style="143" customWidth="1"/>
    <col min="14" max="14" width="6.140625" style="143" customWidth="1"/>
    <col min="15" max="16384" width="11.421875" style="143" customWidth="1"/>
  </cols>
  <sheetData>
    <row r="1" spans="1:14" ht="64.5" customHeight="1">
      <c r="A1" s="139"/>
      <c r="B1" s="140"/>
      <c r="C1" s="140"/>
      <c r="D1" s="235" t="s">
        <v>65</v>
      </c>
      <c r="E1" s="236"/>
      <c r="F1" s="236"/>
      <c r="G1" s="236"/>
      <c r="H1" s="236"/>
      <c r="I1" s="141"/>
      <c r="J1" s="141"/>
      <c r="K1" s="141"/>
      <c r="L1" s="141"/>
      <c r="M1" s="141"/>
      <c r="N1" s="142"/>
    </row>
    <row r="2" spans="1:14" ht="2.25" customHeight="1">
      <c r="A2" s="144"/>
      <c r="B2" s="145"/>
      <c r="C2" s="145"/>
      <c r="D2" s="237"/>
      <c r="E2" s="237"/>
      <c r="F2" s="237"/>
      <c r="G2" s="237"/>
      <c r="H2" s="237"/>
      <c r="I2" s="145"/>
      <c r="J2" s="145"/>
      <c r="K2" s="145"/>
      <c r="L2" s="145"/>
      <c r="M2" s="145"/>
      <c r="N2" s="146"/>
    </row>
    <row r="3" spans="1:14" ht="18" customHeight="1">
      <c r="A3" s="254" t="s">
        <v>66</v>
      </c>
      <c r="B3" s="255"/>
      <c r="C3" s="255"/>
      <c r="D3" s="255"/>
      <c r="E3" s="147"/>
      <c r="F3" s="148"/>
      <c r="G3" s="248" t="s">
        <v>67</v>
      </c>
      <c r="H3" s="248"/>
      <c r="I3" s="248"/>
      <c r="J3" s="248"/>
      <c r="K3" s="248"/>
      <c r="L3" s="248"/>
      <c r="M3" s="248"/>
      <c r="N3" s="149"/>
    </row>
    <row r="4" spans="1:14" ht="15" customHeight="1">
      <c r="A4" s="260" t="s">
        <v>68</v>
      </c>
      <c r="B4" s="261"/>
      <c r="C4" s="261"/>
      <c r="D4" s="150" t="s">
        <v>110</v>
      </c>
      <c r="E4" s="151"/>
      <c r="F4" s="152" t="s">
        <v>69</v>
      </c>
      <c r="G4" s="249" t="s">
        <v>118</v>
      </c>
      <c r="H4" s="249"/>
      <c r="I4" s="249"/>
      <c r="J4" s="249"/>
      <c r="K4" s="249"/>
      <c r="L4" s="249"/>
      <c r="M4" s="249"/>
      <c r="N4" s="250"/>
    </row>
    <row r="5" spans="1:14" ht="15" customHeight="1">
      <c r="A5" s="153"/>
      <c r="B5" s="154"/>
      <c r="C5" s="152" t="s">
        <v>70</v>
      </c>
      <c r="D5" s="155" t="s">
        <v>152</v>
      </c>
      <c r="E5" s="148"/>
      <c r="F5" s="152" t="s">
        <v>71</v>
      </c>
      <c r="G5" s="252">
        <v>41112</v>
      </c>
      <c r="H5" s="252"/>
      <c r="I5" s="252"/>
      <c r="J5" s="252"/>
      <c r="K5" s="252"/>
      <c r="L5" s="252"/>
      <c r="M5" s="252"/>
      <c r="N5" s="253"/>
    </row>
    <row r="6" spans="1:14" ht="6.75" customHeight="1" thickBot="1">
      <c r="A6" s="156"/>
      <c r="B6" s="157"/>
      <c r="C6" s="158"/>
      <c r="D6" s="159"/>
      <c r="E6" s="160"/>
      <c r="F6" s="158"/>
      <c r="G6" s="161"/>
      <c r="H6" s="162"/>
      <c r="I6" s="163"/>
      <c r="J6" s="164"/>
      <c r="K6" s="164"/>
      <c r="L6" s="145"/>
      <c r="M6" s="145"/>
      <c r="N6" s="146"/>
    </row>
    <row r="7" spans="1:14" s="165" customFormat="1" ht="18.75" customHeight="1">
      <c r="A7" s="262" t="s">
        <v>72</v>
      </c>
      <c r="B7" s="231" t="s">
        <v>73</v>
      </c>
      <c r="C7" s="231" t="s">
        <v>21</v>
      </c>
      <c r="D7" s="256" t="s">
        <v>74</v>
      </c>
      <c r="E7" s="258" t="s">
        <v>75</v>
      </c>
      <c r="F7" s="233" t="s">
        <v>76</v>
      </c>
      <c r="G7" s="238" t="s">
        <v>77</v>
      </c>
      <c r="H7" s="240" t="s">
        <v>78</v>
      </c>
      <c r="I7" s="242" t="s">
        <v>79</v>
      </c>
      <c r="J7" s="243"/>
      <c r="K7" s="243"/>
      <c r="L7" s="243"/>
      <c r="M7" s="243"/>
      <c r="N7" s="244"/>
    </row>
    <row r="8" spans="1:14" s="165" customFormat="1" ht="21" customHeight="1">
      <c r="A8" s="263"/>
      <c r="B8" s="232"/>
      <c r="C8" s="232"/>
      <c r="D8" s="257"/>
      <c r="E8" s="259"/>
      <c r="F8" s="234"/>
      <c r="G8" s="239"/>
      <c r="H8" s="241"/>
      <c r="I8" s="245"/>
      <c r="J8" s="246"/>
      <c r="K8" s="246"/>
      <c r="L8" s="246"/>
      <c r="M8" s="246"/>
      <c r="N8" s="247"/>
    </row>
    <row r="9" spans="1:14" ht="18" customHeight="1">
      <c r="A9" s="166"/>
      <c r="B9" s="167">
        <v>1</v>
      </c>
      <c r="C9" s="166">
        <v>85</v>
      </c>
      <c r="D9" s="166" t="str">
        <f>VLOOKUP(C9,'EMARGEMENT JEJE'!$A$5:$J$60,4,FALSE)</f>
        <v>HOSATTE Benjamin</v>
      </c>
      <c r="E9" s="166" t="str">
        <f>VLOOKUP(C9,'EMARGEMENT JEJE'!$A$5:$J$60,7,FALSE)</f>
        <v>US GIROMAGNY</v>
      </c>
      <c r="F9" s="166">
        <f>VLOOKUP(C9,'EMARGEMENT JEJE'!$A$5:$J$60,8,FALSE)</f>
        <v>0</v>
      </c>
      <c r="G9" s="166">
        <f>VLOOKUP(C9,'EMARGEMENT JEJE'!$A$5:$J$60,5,FALSE)</f>
        <v>1190025149</v>
      </c>
      <c r="H9" s="166" t="str">
        <f>VLOOKUP(C9,'EMARGEMENT JEJE'!$A$5:$J$60,6,FALSE)</f>
        <v>CADET</v>
      </c>
      <c r="I9" s="166">
        <v>1</v>
      </c>
      <c r="J9" s="168" t="s">
        <v>81</v>
      </c>
      <c r="K9" s="168">
        <v>26</v>
      </c>
      <c r="L9" s="168" t="s">
        <v>82</v>
      </c>
      <c r="M9" s="168">
        <v>19</v>
      </c>
      <c r="N9" s="168" t="s">
        <v>83</v>
      </c>
    </row>
    <row r="10" spans="1:14" ht="18" customHeight="1">
      <c r="A10" s="166"/>
      <c r="B10" s="167">
        <v>2</v>
      </c>
      <c r="C10" s="166">
        <v>86</v>
      </c>
      <c r="D10" s="166" t="str">
        <f>VLOOKUP(C10,'EMARGEMENT JEJE'!$A$5:$J$60,4,FALSE)</f>
        <v>BERTHET Clement</v>
      </c>
      <c r="E10" s="166" t="str">
        <f>VLOOKUP(C10,'EMARGEMENT JEJE'!$A$5:$J$60,7,FALSE)</f>
        <v>US MOREY</v>
      </c>
      <c r="F10" s="166">
        <f>VLOOKUP(C10,'EMARGEMENT JEJE'!$A$5:$J$60,8,FALSE)</f>
        <v>0</v>
      </c>
      <c r="G10" s="166">
        <f>VLOOKUP(C10,'EMARGEMENT JEJE'!$A$5:$J$60,5,FALSE)</f>
        <v>1139027139</v>
      </c>
      <c r="H10" s="166" t="str">
        <f>VLOOKUP(C10,'EMARGEMENT JEJE'!$A$5:$J$60,6,FALSE)</f>
        <v>CADET</v>
      </c>
      <c r="I10" s="166"/>
      <c r="J10" s="168"/>
      <c r="K10" s="166">
        <v>5</v>
      </c>
      <c r="L10" s="168" t="s">
        <v>82</v>
      </c>
      <c r="M10" s="166">
        <v>26</v>
      </c>
      <c r="N10" s="168" t="s">
        <v>83</v>
      </c>
    </row>
    <row r="11" spans="1:14" ht="18" customHeight="1">
      <c r="A11" s="166"/>
      <c r="B11" s="167">
        <v>3</v>
      </c>
      <c r="C11" s="166">
        <v>88</v>
      </c>
      <c r="D11" s="166" t="str">
        <f>VLOOKUP(C11,'EMARGEMENT JEJE'!$A$5:$J$60,4,FALSE)</f>
        <v>LHOSMOT Alexandre</v>
      </c>
      <c r="E11" s="166" t="str">
        <f>VLOOKUP(C11,'EMARGEMENT JEJE'!$A$5:$J$60,7,FALSE)</f>
        <v>ASPTT BESANCON</v>
      </c>
      <c r="F11" s="166">
        <f>VLOOKUP(C11,'EMARGEMENT JEJE'!$A$5:$J$60,8,FALSE)</f>
        <v>0</v>
      </c>
      <c r="G11" s="166">
        <f>VLOOKUP(C11,'EMARGEMENT JEJE'!$A$5:$J$60,5,FALSE)</f>
        <v>1125002275</v>
      </c>
      <c r="H11" s="166" t="str">
        <f>VLOOKUP(C11,'EMARGEMENT JEJE'!$A$5:$J$60,6,FALSE)</f>
        <v>CADET</v>
      </c>
      <c r="I11" s="166"/>
      <c r="J11" s="168"/>
      <c r="K11" s="166"/>
      <c r="L11" s="168"/>
      <c r="M11" s="166"/>
      <c r="N11" s="168" t="s">
        <v>115</v>
      </c>
    </row>
    <row r="12" spans="1:14" ht="18" customHeight="1">
      <c r="A12" s="166"/>
      <c r="B12" s="167">
        <v>4</v>
      </c>
      <c r="C12" s="166">
        <v>89</v>
      </c>
      <c r="D12" s="166" t="str">
        <f>VLOOKUP(C12,'EMARGEMENT JEJE'!$A$5:$J$60,4,FALSE)</f>
        <v>BECKERT Valentin</v>
      </c>
      <c r="E12" s="166" t="str">
        <f>VLOOKUP(C12,'EMARGEMENT JEJE'!$A$5:$J$60,7,FALSE)</f>
        <v>ORNANS</v>
      </c>
      <c r="F12" s="166">
        <f>VLOOKUP(C12,'EMARGEMENT JEJE'!$A$5:$J$60,8,FALSE)</f>
        <v>0</v>
      </c>
      <c r="G12" s="166">
        <f>VLOOKUP(C12,'EMARGEMENT JEJE'!$A$5:$J$60,5,FALSE)</f>
        <v>1125015002</v>
      </c>
      <c r="H12" s="166" t="str">
        <f>VLOOKUP(C12,'EMARGEMENT JEJE'!$A$5:$J$60,6,FALSE)</f>
        <v>CADET</v>
      </c>
      <c r="I12" s="166" t="s">
        <v>80</v>
      </c>
      <c r="J12" s="168"/>
      <c r="K12" s="166">
        <v>6</v>
      </c>
      <c r="L12" s="168" t="s">
        <v>82</v>
      </c>
      <c r="M12" s="166">
        <v>45</v>
      </c>
      <c r="N12" s="168" t="s">
        <v>83</v>
      </c>
    </row>
    <row r="13" spans="1:14" ht="18" customHeight="1">
      <c r="A13" s="166"/>
      <c r="B13" s="167">
        <v>5</v>
      </c>
      <c r="C13" s="166">
        <v>87</v>
      </c>
      <c r="D13" s="166" t="str">
        <f>VLOOKUP(C13,'EMARGEMENT JEJE'!$A$5:$J$60,4,FALSE)</f>
        <v>LHOSMOT Lewis</v>
      </c>
      <c r="E13" s="166" t="str">
        <f>VLOOKUP(C13,'EMARGEMENT JEJE'!$A$5:$J$60,7,FALSE)</f>
        <v>ASPTT BESANCON</v>
      </c>
      <c r="F13" s="166">
        <f>VLOOKUP(C13,'EMARGEMENT JEJE'!$A$5:$J$60,8,FALSE)</f>
        <v>0</v>
      </c>
      <c r="G13" s="166">
        <f>VLOOKUP(C13,'EMARGEMENT JEJE'!$A$5:$J$60,5,FALSE)</f>
        <v>1125002012</v>
      </c>
      <c r="H13" s="166" t="str">
        <f>VLOOKUP(C13,'EMARGEMENT JEJE'!$A$5:$J$60,6,FALSE)</f>
        <v>CADET</v>
      </c>
      <c r="I13" s="166" t="s">
        <v>80</v>
      </c>
      <c r="J13" s="168"/>
      <c r="K13" s="166">
        <v>7</v>
      </c>
      <c r="L13" s="168" t="s">
        <v>82</v>
      </c>
      <c r="M13" s="166">
        <v>12</v>
      </c>
      <c r="N13" s="168" t="s">
        <v>83</v>
      </c>
    </row>
    <row r="14" spans="1:14" ht="18" customHeight="1">
      <c r="A14" s="166"/>
      <c r="B14" s="167">
        <v>6</v>
      </c>
      <c r="C14" s="166">
        <v>84</v>
      </c>
      <c r="D14" s="166" t="str">
        <f>VLOOKUP(C14,'EMARGEMENT JEJE'!$A$5:$J$60,4,FALSE)</f>
        <v>CHOPARD Quentin</v>
      </c>
      <c r="E14" s="166" t="str">
        <f>VLOOKUP(C14,'EMARGEMENT JEJE'!$A$5:$J$60,7,FALSE)</f>
        <v>AC RUDIPONTAIN</v>
      </c>
      <c r="F14" s="166">
        <f>VLOOKUP(C14,'EMARGEMENT JEJE'!$A$5:$J$60,8,FALSE)</f>
        <v>0</v>
      </c>
      <c r="G14" s="166">
        <f>VLOOKUP(C14,'EMARGEMENT JEJE'!$A$5:$J$60,5,FALSE)</f>
        <v>1125055131</v>
      </c>
      <c r="H14" s="166" t="str">
        <f>VLOOKUP(C14,'EMARGEMENT JEJE'!$A$5:$J$60,6,FALSE)</f>
        <v>CADET</v>
      </c>
      <c r="I14" s="166" t="s">
        <v>80</v>
      </c>
      <c r="J14" s="168"/>
      <c r="K14" s="166">
        <v>7</v>
      </c>
      <c r="L14" s="168" t="s">
        <v>82</v>
      </c>
      <c r="M14" s="166">
        <v>55</v>
      </c>
      <c r="N14" s="168" t="s">
        <v>83</v>
      </c>
    </row>
    <row r="15" spans="1:14" ht="18" customHeight="1">
      <c r="A15" s="166"/>
      <c r="B15" s="167">
        <v>7</v>
      </c>
      <c r="C15" s="166">
        <v>83</v>
      </c>
      <c r="D15" s="166" t="str">
        <f>VLOOKUP(C15,'EMARGEMENT JEJE'!$A$5:$J$60,4,FALSE)</f>
        <v>BURGON LOIC</v>
      </c>
      <c r="E15" s="166" t="str">
        <f>VLOOKUP(C15,'EMARGEMENT JEJE'!$A$5:$J$60,7,FALSE)</f>
        <v>AC RUDIPONTAIN</v>
      </c>
      <c r="F15" s="166">
        <f>VLOOKUP(C15,'EMARGEMENT JEJE'!$A$5:$J$60,8,FALSE)</f>
        <v>0</v>
      </c>
      <c r="G15" s="166">
        <f>VLOOKUP(C15,'EMARGEMENT JEJE'!$A$5:$J$60,5,FALSE)</f>
        <v>1125055081</v>
      </c>
      <c r="H15" s="166" t="str">
        <f>VLOOKUP(C15,'EMARGEMENT JEJE'!$A$5:$J$60,6,FALSE)</f>
        <v>CADET</v>
      </c>
      <c r="I15" s="166" t="s">
        <v>80</v>
      </c>
      <c r="J15" s="168"/>
      <c r="K15" s="166">
        <v>8</v>
      </c>
      <c r="L15" s="168" t="s">
        <v>82</v>
      </c>
      <c r="M15" s="166">
        <v>15</v>
      </c>
      <c r="N15" s="168" t="s">
        <v>83</v>
      </c>
    </row>
    <row r="16" spans="1:14" ht="18" customHeight="1">
      <c r="A16" s="166"/>
      <c r="B16" s="167">
        <v>8</v>
      </c>
      <c r="C16" s="166">
        <v>80</v>
      </c>
      <c r="D16" s="166" t="str">
        <f>VLOOKUP(C16,'EMARGEMENT JEJE'!$A$5:$J$60,4,FALSE)</f>
        <v>AESCHLIMANN Thomas</v>
      </c>
      <c r="E16" s="166" t="str">
        <f>VLOOKUP(C16,'EMARGEMENT JEJE'!$A$5:$J$60,7,FALSE)</f>
        <v>CC PAYS DE VESOUL SAONE</v>
      </c>
      <c r="F16" s="166" t="str">
        <f>VLOOKUP(C16,'EMARGEMENT JEJE'!$A$5:$J$60,8,FALSE)</f>
        <v>FC</v>
      </c>
      <c r="G16" s="166">
        <f>VLOOKUP(C16,'EMARGEMENT JEJE'!$A$5:$J$60,5,FALSE)</f>
        <v>1170003379</v>
      </c>
      <c r="H16" s="166" t="str">
        <f>VLOOKUP(C16,'EMARGEMENT JEJE'!$A$5:$J$60,6,FALSE)</f>
        <v>CADET</v>
      </c>
      <c r="I16" s="166" t="s">
        <v>80</v>
      </c>
      <c r="J16" s="168"/>
      <c r="K16" s="166">
        <v>9</v>
      </c>
      <c r="L16" s="168" t="s">
        <v>82</v>
      </c>
      <c r="M16" s="166">
        <v>30</v>
      </c>
      <c r="N16" s="168" t="s">
        <v>116</v>
      </c>
    </row>
    <row r="17" spans="1:14" ht="18" customHeight="1">
      <c r="A17" s="166"/>
      <c r="B17" s="167">
        <v>9</v>
      </c>
      <c r="C17" s="166">
        <v>82</v>
      </c>
      <c r="D17" s="166" t="str">
        <f>VLOOKUP(C17,'EMARGEMENT JEJE'!$A$5:$J$60,4,FALSE)</f>
        <v>BEY Florian</v>
      </c>
      <c r="E17" s="166" t="str">
        <f>VLOOKUP(C17,'EMARGEMENT JEJE'!$A$5:$J$60,7,FALSE)</f>
        <v>SC ARINTHOD</v>
      </c>
      <c r="F17" s="166">
        <f>VLOOKUP(C17,'EMARGEMENT JEJE'!$A$5:$J$60,8,FALSE)</f>
        <v>0</v>
      </c>
      <c r="G17" s="166">
        <f>VLOOKUP(C17,'EMARGEMENT JEJE'!$A$5:$J$60,5,FALSE)</f>
        <v>1139087044</v>
      </c>
      <c r="H17" s="166" t="str">
        <f>VLOOKUP(C17,'EMARGEMENT JEJE'!$A$5:$J$60,6,FALSE)</f>
        <v>CADET</v>
      </c>
      <c r="I17" s="166" t="s">
        <v>80</v>
      </c>
      <c r="J17" s="168"/>
      <c r="K17" s="166"/>
      <c r="L17" s="168"/>
      <c r="M17" s="166"/>
      <c r="N17" s="168" t="s">
        <v>116</v>
      </c>
    </row>
    <row r="18" spans="1:14" ht="18" customHeight="1">
      <c r="A18" s="166"/>
      <c r="B18" s="167">
        <v>10</v>
      </c>
      <c r="C18" s="166">
        <v>52</v>
      </c>
      <c r="D18" s="166" t="str">
        <f>VLOOKUP(C18,'EMARGEMENT JEJE'!$A$5:$J$60,4,FALSE)</f>
        <v>BENEZECH Juliette</v>
      </c>
      <c r="E18" s="166" t="str">
        <f>VLOOKUP(C18,'EMARGEMENT JEJE'!$A$5:$J$60,7,FALSE)</f>
        <v>VC DOLOIS</v>
      </c>
      <c r="F18" s="166">
        <f>VLOOKUP(C18,'EMARGEMENT JEJE'!$A$5:$J$60,8,FALSE)</f>
        <v>0</v>
      </c>
      <c r="G18" s="166">
        <f>VLOOKUP(C18,'EMARGEMENT JEJE'!$A$5:$J$60,5,FALSE)</f>
        <v>1139028240</v>
      </c>
      <c r="H18" s="166" t="str">
        <f>VLOOKUP(C18,'EMARGEMENT JEJE'!$A$5:$J$60,6,FALSE)</f>
        <v>JUNIOR F</v>
      </c>
      <c r="I18" s="166"/>
      <c r="J18" s="168"/>
      <c r="K18" s="166"/>
      <c r="L18" s="168"/>
      <c r="M18" s="166"/>
      <c r="N18" s="168" t="s">
        <v>116</v>
      </c>
    </row>
    <row r="19" spans="1:14" ht="18" customHeight="1">
      <c r="A19" s="166"/>
      <c r="B19" s="167"/>
      <c r="C19" s="166"/>
      <c r="D19" s="166"/>
      <c r="E19" s="166"/>
      <c r="F19" s="166"/>
      <c r="G19" s="166"/>
      <c r="H19" s="166"/>
      <c r="I19" s="166"/>
      <c r="J19" s="168"/>
      <c r="K19" s="166"/>
      <c r="L19" s="168"/>
      <c r="M19" s="166"/>
      <c r="N19" s="168"/>
    </row>
    <row r="20" spans="1:14" ht="18" customHeight="1">
      <c r="A20" s="166"/>
      <c r="B20" s="167"/>
      <c r="C20" s="166"/>
      <c r="D20" s="166"/>
      <c r="E20" s="166"/>
      <c r="F20" s="166"/>
      <c r="G20" s="166"/>
      <c r="H20" s="166"/>
      <c r="I20" s="166"/>
      <c r="J20" s="168"/>
      <c r="K20" s="166"/>
      <c r="L20" s="168"/>
      <c r="M20" s="166"/>
      <c r="N20" s="168"/>
    </row>
    <row r="21" spans="1:14" ht="18" customHeight="1">
      <c r="A21" s="166"/>
      <c r="B21" s="167"/>
      <c r="C21" s="166"/>
      <c r="D21" s="166"/>
      <c r="E21" s="166"/>
      <c r="F21" s="166"/>
      <c r="G21" s="166"/>
      <c r="H21" s="166"/>
      <c r="I21" s="166"/>
      <c r="J21" s="168"/>
      <c r="K21" s="166"/>
      <c r="L21" s="168"/>
      <c r="M21" s="166"/>
      <c r="N21" s="168"/>
    </row>
    <row r="22" spans="1:14" ht="18" customHeight="1">
      <c r="A22" s="166"/>
      <c r="B22" s="167"/>
      <c r="C22" s="166"/>
      <c r="D22" s="166"/>
      <c r="E22" s="166"/>
      <c r="F22" s="166"/>
      <c r="G22" s="166"/>
      <c r="H22" s="166"/>
      <c r="I22" s="166"/>
      <c r="J22" s="168"/>
      <c r="K22" s="166"/>
      <c r="L22" s="168"/>
      <c r="M22" s="166"/>
      <c r="N22" s="168"/>
    </row>
    <row r="23" spans="1:14" ht="18" customHeight="1">
      <c r="A23" s="166"/>
      <c r="B23" s="167"/>
      <c r="C23" s="166"/>
      <c r="D23" s="166"/>
      <c r="E23" s="166"/>
      <c r="F23" s="166"/>
      <c r="G23" s="166"/>
      <c r="H23" s="166"/>
      <c r="I23" s="166"/>
      <c r="J23" s="168"/>
      <c r="K23" s="166"/>
      <c r="L23" s="168"/>
      <c r="M23" s="166"/>
      <c r="N23" s="168"/>
    </row>
    <row r="24" spans="1:14" ht="18" customHeight="1">
      <c r="A24" s="166"/>
      <c r="B24" s="167"/>
      <c r="C24" s="166"/>
      <c r="D24" s="166"/>
      <c r="E24" s="166"/>
      <c r="F24" s="166"/>
      <c r="G24" s="166"/>
      <c r="H24" s="166"/>
      <c r="I24" s="166"/>
      <c r="J24" s="168"/>
      <c r="K24" s="166"/>
      <c r="L24" s="168"/>
      <c r="M24" s="166"/>
      <c r="N24" s="168"/>
    </row>
    <row r="25" spans="1:14" ht="18" customHeight="1">
      <c r="A25" s="166"/>
      <c r="B25" s="167"/>
      <c r="C25" s="166"/>
      <c r="D25" s="166"/>
      <c r="E25" s="166"/>
      <c r="F25" s="166"/>
      <c r="G25" s="166"/>
      <c r="H25" s="166"/>
      <c r="I25" s="166"/>
      <c r="J25" s="168"/>
      <c r="K25" s="166"/>
      <c r="L25" s="168"/>
      <c r="M25" s="166"/>
      <c r="N25" s="168"/>
    </row>
    <row r="26" spans="1:14" ht="18" customHeight="1">
      <c r="A26" s="166"/>
      <c r="B26" s="167"/>
      <c r="C26" s="166"/>
      <c r="D26" s="166"/>
      <c r="E26" s="166"/>
      <c r="F26" s="166"/>
      <c r="G26" s="166"/>
      <c r="H26" s="166"/>
      <c r="I26" s="166"/>
      <c r="J26" s="168"/>
      <c r="K26" s="166"/>
      <c r="L26" s="168"/>
      <c r="M26" s="166"/>
      <c r="N26" s="168"/>
    </row>
    <row r="27" spans="1:14" ht="18" customHeight="1">
      <c r="A27" s="166"/>
      <c r="B27" s="167"/>
      <c r="C27" s="166"/>
      <c r="D27" s="166"/>
      <c r="E27" s="166"/>
      <c r="F27" s="166"/>
      <c r="G27" s="166"/>
      <c r="H27" s="166"/>
      <c r="I27" s="166"/>
      <c r="J27" s="168"/>
      <c r="K27" s="166"/>
      <c r="L27" s="168"/>
      <c r="M27" s="166"/>
      <c r="N27" s="168"/>
    </row>
    <row r="28" spans="1:14" ht="18" customHeight="1">
      <c r="A28" s="166"/>
      <c r="B28" s="167"/>
      <c r="C28" s="166"/>
      <c r="D28" s="166"/>
      <c r="E28" s="166"/>
      <c r="F28" s="166"/>
      <c r="G28" s="166"/>
      <c r="H28" s="166"/>
      <c r="I28" s="166"/>
      <c r="J28" s="168"/>
      <c r="K28" s="166"/>
      <c r="L28" s="168"/>
      <c r="M28" s="166"/>
      <c r="N28" s="168"/>
    </row>
    <row r="29" spans="1:14" ht="18" customHeight="1">
      <c r="A29" s="166"/>
      <c r="B29" s="167"/>
      <c r="C29" s="166"/>
      <c r="D29" s="166"/>
      <c r="E29" s="166"/>
      <c r="F29" s="166"/>
      <c r="G29" s="166"/>
      <c r="H29" s="166"/>
      <c r="I29" s="166"/>
      <c r="J29" s="168"/>
      <c r="K29" s="168"/>
      <c r="L29" s="168"/>
      <c r="M29" s="168"/>
      <c r="N29" s="168"/>
    </row>
    <row r="30" spans="1:14" ht="18" customHeight="1">
      <c r="A30" s="166"/>
      <c r="B30" s="167"/>
      <c r="C30" s="166"/>
      <c r="D30" s="166"/>
      <c r="E30" s="166"/>
      <c r="F30" s="166"/>
      <c r="G30" s="166"/>
      <c r="H30" s="166"/>
      <c r="I30" s="166"/>
      <c r="J30" s="168"/>
      <c r="K30" s="166"/>
      <c r="L30" s="168"/>
      <c r="M30" s="166"/>
      <c r="N30" s="168"/>
    </row>
    <row r="31" spans="1:14" ht="18" customHeight="1">
      <c r="A31" s="166"/>
      <c r="B31" s="167"/>
      <c r="C31" s="166"/>
      <c r="D31" s="166"/>
      <c r="E31" s="166"/>
      <c r="F31" s="166"/>
      <c r="G31" s="166"/>
      <c r="H31" s="166"/>
      <c r="I31" s="166"/>
      <c r="J31" s="168"/>
      <c r="K31" s="166"/>
      <c r="L31" s="168"/>
      <c r="M31" s="166"/>
      <c r="N31" s="168"/>
    </row>
    <row r="32" spans="1:14" ht="18" customHeight="1">
      <c r="A32" s="166"/>
      <c r="B32" s="167"/>
      <c r="C32" s="166"/>
      <c r="D32" s="166"/>
      <c r="E32" s="166"/>
      <c r="F32" s="166"/>
      <c r="G32" s="166"/>
      <c r="H32" s="166"/>
      <c r="I32" s="166"/>
      <c r="J32" s="168"/>
      <c r="K32" s="166"/>
      <c r="L32" s="168"/>
      <c r="M32" s="166"/>
      <c r="N32" s="168"/>
    </row>
    <row r="33" spans="1:14" ht="18" customHeight="1">
      <c r="A33" s="166"/>
      <c r="B33" s="167"/>
      <c r="C33" s="166"/>
      <c r="D33" s="166"/>
      <c r="E33" s="166"/>
      <c r="F33" s="166"/>
      <c r="G33" s="166"/>
      <c r="H33" s="166"/>
      <c r="I33" s="166"/>
      <c r="J33" s="168"/>
      <c r="K33" s="166"/>
      <c r="L33" s="168"/>
      <c r="M33" s="166"/>
      <c r="N33" s="168"/>
    </row>
    <row r="34" spans="1:14" ht="18" customHeight="1">
      <c r="A34" s="166"/>
      <c r="B34" s="167"/>
      <c r="C34" s="166"/>
      <c r="D34" s="166"/>
      <c r="E34" s="166"/>
      <c r="F34" s="166"/>
      <c r="G34" s="166"/>
      <c r="H34" s="166"/>
      <c r="I34" s="166"/>
      <c r="J34" s="168"/>
      <c r="K34" s="166"/>
      <c r="L34" s="168"/>
      <c r="M34" s="166"/>
      <c r="N34" s="168"/>
    </row>
    <row r="35" spans="1:14" ht="18" customHeight="1">
      <c r="A35" s="166"/>
      <c r="B35" s="167"/>
      <c r="C35" s="166"/>
      <c r="D35" s="166"/>
      <c r="E35" s="166"/>
      <c r="F35" s="166"/>
      <c r="G35" s="166"/>
      <c r="H35" s="166"/>
      <c r="I35" s="166"/>
      <c r="J35" s="168"/>
      <c r="K35" s="166"/>
      <c r="L35" s="168"/>
      <c r="M35" s="166"/>
      <c r="N35" s="168"/>
    </row>
    <row r="36" spans="1:14" ht="18" customHeight="1">
      <c r="A36" s="166"/>
      <c r="B36" s="167"/>
      <c r="C36" s="166"/>
      <c r="D36" s="166"/>
      <c r="E36" s="166"/>
      <c r="F36" s="166"/>
      <c r="G36" s="166"/>
      <c r="H36" s="166"/>
      <c r="I36" s="166"/>
      <c r="J36" s="168"/>
      <c r="K36" s="166"/>
      <c r="L36" s="168"/>
      <c r="M36" s="166"/>
      <c r="N36" s="168"/>
    </row>
    <row r="37" spans="1:14" ht="18" customHeight="1">
      <c r="A37" s="166"/>
      <c r="B37" s="167"/>
      <c r="C37" s="166"/>
      <c r="D37" s="166"/>
      <c r="E37" s="166"/>
      <c r="F37" s="166"/>
      <c r="G37" s="166"/>
      <c r="H37" s="166"/>
      <c r="I37" s="166"/>
      <c r="J37" s="168"/>
      <c r="K37" s="166"/>
      <c r="L37" s="168"/>
      <c r="M37" s="166"/>
      <c r="N37" s="168"/>
    </row>
    <row r="38" spans="1:14" ht="18" customHeight="1">
      <c r="A38" s="166"/>
      <c r="B38" s="167"/>
      <c r="C38" s="166"/>
      <c r="D38" s="166"/>
      <c r="E38" s="166"/>
      <c r="F38" s="166"/>
      <c r="G38" s="166"/>
      <c r="H38" s="166"/>
      <c r="I38" s="166"/>
      <c r="J38" s="168"/>
      <c r="K38" s="166"/>
      <c r="L38" s="168"/>
      <c r="M38" s="166"/>
      <c r="N38" s="168"/>
    </row>
    <row r="39" spans="1:14" ht="18" customHeight="1">
      <c r="A39" s="166"/>
      <c r="B39" s="167"/>
      <c r="C39" s="166"/>
      <c r="D39" s="166"/>
      <c r="E39" s="166"/>
      <c r="F39" s="166"/>
      <c r="G39" s="166"/>
      <c r="H39" s="166"/>
      <c r="I39" s="166"/>
      <c r="J39" s="168"/>
      <c r="K39" s="166"/>
      <c r="L39" s="168"/>
      <c r="M39" s="166"/>
      <c r="N39" s="168"/>
    </row>
    <row r="40" spans="1:14" ht="18" customHeight="1">
      <c r="A40" s="166"/>
      <c r="B40" s="167"/>
      <c r="C40" s="166"/>
      <c r="D40" s="166"/>
      <c r="E40" s="166"/>
      <c r="F40" s="166"/>
      <c r="G40" s="166"/>
      <c r="H40" s="166"/>
      <c r="I40" s="166"/>
      <c r="J40" s="168"/>
      <c r="K40" s="166"/>
      <c r="L40" s="168"/>
      <c r="M40" s="166"/>
      <c r="N40" s="168"/>
    </row>
    <row r="41" spans="1:14" ht="18" customHeight="1">
      <c r="A41" s="166"/>
      <c r="B41" s="167"/>
      <c r="C41" s="166"/>
      <c r="D41" s="166"/>
      <c r="E41" s="166"/>
      <c r="F41" s="166"/>
      <c r="G41" s="166"/>
      <c r="H41" s="166"/>
      <c r="I41" s="166"/>
      <c r="J41" s="168"/>
      <c r="K41" s="166"/>
      <c r="L41" s="168"/>
      <c r="M41" s="166"/>
      <c r="N41" s="168"/>
    </row>
    <row r="42" spans="1:14" ht="18" customHeight="1">
      <c r="A42" s="166"/>
      <c r="B42" s="167">
        <v>34</v>
      </c>
      <c r="C42" s="166"/>
      <c r="D42" s="166" t="e">
        <f>VLOOKUP(C42,'EMARGEMENT JEJE'!$A$5:$J$60,4,FALSE)</f>
        <v>#N/A</v>
      </c>
      <c r="E42" s="166" t="e">
        <f>VLOOKUP(C42,'EMARGEMENT JEJE'!$A$5:$J$60,7,FALSE)</f>
        <v>#N/A</v>
      </c>
      <c r="F42" s="166" t="e">
        <f>VLOOKUP(C42,'EMARGEMENT JEJE'!$A$5:$J$60,8,FALSE)</f>
        <v>#N/A</v>
      </c>
      <c r="G42" s="166" t="e">
        <f>VLOOKUP(C42,'EMARGEMENT JEJE'!$A$5:$J$60,5,FALSE)</f>
        <v>#N/A</v>
      </c>
      <c r="H42" s="166" t="e">
        <f>VLOOKUP(C42,'EMARGEMENT JEJE'!$A$5:$J$60,6,FALSE)</f>
        <v>#N/A</v>
      </c>
      <c r="I42" s="166" t="s">
        <v>80</v>
      </c>
      <c r="J42" s="168" t="s">
        <v>81</v>
      </c>
      <c r="K42" s="166" t="s">
        <v>80</v>
      </c>
      <c r="L42" s="168" t="s">
        <v>82</v>
      </c>
      <c r="M42" s="166" t="s">
        <v>80</v>
      </c>
      <c r="N42" s="168" t="s">
        <v>83</v>
      </c>
    </row>
    <row r="43" spans="1:14" ht="18" customHeight="1">
      <c r="A43" s="166"/>
      <c r="B43" s="167">
        <v>35</v>
      </c>
      <c r="C43" s="166"/>
      <c r="D43" s="166" t="e">
        <f>VLOOKUP(C43,'EMARGEMENT JEJE'!$A$5:$J$60,4,FALSE)</f>
        <v>#N/A</v>
      </c>
      <c r="E43" s="166" t="e">
        <f>VLOOKUP(C43,'EMARGEMENT JEJE'!$A$5:$J$60,7,FALSE)</f>
        <v>#N/A</v>
      </c>
      <c r="F43" s="166" t="e">
        <f>VLOOKUP(C43,'EMARGEMENT JEJE'!$A$5:$J$60,8,FALSE)</f>
        <v>#N/A</v>
      </c>
      <c r="G43" s="166" t="e">
        <f>VLOOKUP(C43,'EMARGEMENT JEJE'!$A$5:$J$60,5,FALSE)</f>
        <v>#N/A</v>
      </c>
      <c r="H43" s="166" t="e">
        <f>VLOOKUP(C43,'EMARGEMENT JEJE'!$A$5:$J$60,6,FALSE)</f>
        <v>#N/A</v>
      </c>
      <c r="I43" s="166" t="s">
        <v>80</v>
      </c>
      <c r="J43" s="168" t="s">
        <v>81</v>
      </c>
      <c r="K43" s="166" t="s">
        <v>80</v>
      </c>
      <c r="L43" s="168" t="s">
        <v>82</v>
      </c>
      <c r="M43" s="166" t="s">
        <v>80</v>
      </c>
      <c r="N43" s="168" t="s">
        <v>83</v>
      </c>
    </row>
    <row r="44" spans="1:14" ht="18" customHeight="1">
      <c r="A44" s="166"/>
      <c r="B44" s="167">
        <v>36</v>
      </c>
      <c r="C44" s="166"/>
      <c r="D44" s="166" t="e">
        <f>VLOOKUP(C44,'EMARGEMENT JEJE'!$A$5:$J$60,4,FALSE)</f>
        <v>#N/A</v>
      </c>
      <c r="E44" s="166" t="e">
        <f>VLOOKUP(C44,'EMARGEMENT JEJE'!$A$5:$J$60,7,FALSE)</f>
        <v>#N/A</v>
      </c>
      <c r="F44" s="166" t="e">
        <f>VLOOKUP(C44,'EMARGEMENT JEJE'!$A$5:$J$60,8,FALSE)</f>
        <v>#N/A</v>
      </c>
      <c r="G44" s="166" t="e">
        <f>VLOOKUP(C44,'EMARGEMENT JEJE'!$A$5:$J$60,5,FALSE)</f>
        <v>#N/A</v>
      </c>
      <c r="H44" s="166" t="e">
        <f>VLOOKUP(C44,'EMARGEMENT JEJE'!$A$5:$J$60,6,FALSE)</f>
        <v>#N/A</v>
      </c>
      <c r="I44" s="166" t="s">
        <v>80</v>
      </c>
      <c r="J44" s="168" t="s">
        <v>81</v>
      </c>
      <c r="K44" s="166" t="s">
        <v>80</v>
      </c>
      <c r="L44" s="168" t="s">
        <v>82</v>
      </c>
      <c r="M44" s="166" t="s">
        <v>80</v>
      </c>
      <c r="N44" s="168" t="s">
        <v>83</v>
      </c>
    </row>
    <row r="45" spans="1:14" ht="18" customHeight="1">
      <c r="A45" s="166"/>
      <c r="B45" s="167">
        <v>37</v>
      </c>
      <c r="C45" s="166"/>
      <c r="D45" s="166" t="e">
        <f>VLOOKUP(C45,'EMARGEMENT JEJE'!$A$5:$J$60,4,FALSE)</f>
        <v>#N/A</v>
      </c>
      <c r="E45" s="166" t="e">
        <f>VLOOKUP(C45,'EMARGEMENT JEJE'!$A$5:$J$60,7,FALSE)</f>
        <v>#N/A</v>
      </c>
      <c r="F45" s="166" t="e">
        <f>VLOOKUP(C45,'EMARGEMENT JEJE'!$A$5:$J$60,8,FALSE)</f>
        <v>#N/A</v>
      </c>
      <c r="G45" s="166" t="e">
        <f>VLOOKUP(C45,'EMARGEMENT JEJE'!$A$5:$J$60,5,FALSE)</f>
        <v>#N/A</v>
      </c>
      <c r="H45" s="166" t="e">
        <f>VLOOKUP(C45,'EMARGEMENT JEJE'!$A$5:$J$60,6,FALSE)</f>
        <v>#N/A</v>
      </c>
      <c r="I45" s="166" t="s">
        <v>80</v>
      </c>
      <c r="J45" s="168" t="s">
        <v>81</v>
      </c>
      <c r="K45" s="166" t="s">
        <v>80</v>
      </c>
      <c r="L45" s="168" t="s">
        <v>82</v>
      </c>
      <c r="M45" s="166" t="s">
        <v>80</v>
      </c>
      <c r="N45" s="168" t="s">
        <v>83</v>
      </c>
    </row>
    <row r="46" spans="1:14" ht="18" customHeight="1">
      <c r="A46" s="166"/>
      <c r="B46" s="167">
        <v>38</v>
      </c>
      <c r="C46" s="166"/>
      <c r="D46" s="166" t="e">
        <f>VLOOKUP(C46,'EMARGEMENT JEJE'!$A$5:$J$60,4,FALSE)</f>
        <v>#N/A</v>
      </c>
      <c r="E46" s="166" t="e">
        <f>VLOOKUP(C46,'EMARGEMENT JEJE'!$A$5:$J$60,7,FALSE)</f>
        <v>#N/A</v>
      </c>
      <c r="F46" s="166" t="e">
        <f>VLOOKUP(C46,'EMARGEMENT JEJE'!$A$5:$J$60,8,FALSE)</f>
        <v>#N/A</v>
      </c>
      <c r="G46" s="166" t="e">
        <f>VLOOKUP(C46,'EMARGEMENT JEJE'!$A$5:$J$60,5,FALSE)</f>
        <v>#N/A</v>
      </c>
      <c r="H46" s="166" t="e">
        <f>VLOOKUP(C46,'EMARGEMENT JEJE'!$A$5:$J$60,6,FALSE)</f>
        <v>#N/A</v>
      </c>
      <c r="I46" s="166" t="s">
        <v>80</v>
      </c>
      <c r="J46" s="168" t="s">
        <v>81</v>
      </c>
      <c r="K46" s="166" t="s">
        <v>80</v>
      </c>
      <c r="L46" s="168" t="s">
        <v>82</v>
      </c>
      <c r="M46" s="166" t="s">
        <v>80</v>
      </c>
      <c r="N46" s="168" t="s">
        <v>83</v>
      </c>
    </row>
    <row r="47" spans="1:14" ht="18" customHeight="1">
      <c r="A47" s="166"/>
      <c r="B47" s="167">
        <v>39</v>
      </c>
      <c r="C47" s="166"/>
      <c r="D47" s="166" t="e">
        <f>VLOOKUP(C47,'EMARGEMENT JEJE'!$A$5:$J$60,4,FALSE)</f>
        <v>#N/A</v>
      </c>
      <c r="E47" s="166" t="e">
        <f>VLOOKUP(C47,'EMARGEMENT JEJE'!$A$5:$J$60,7,FALSE)</f>
        <v>#N/A</v>
      </c>
      <c r="F47" s="166" t="e">
        <f>VLOOKUP(C47,'EMARGEMENT JEJE'!$A$5:$J$60,8,FALSE)</f>
        <v>#N/A</v>
      </c>
      <c r="G47" s="166" t="e">
        <f>VLOOKUP(C47,'EMARGEMENT JEJE'!$A$5:$J$60,5,FALSE)</f>
        <v>#N/A</v>
      </c>
      <c r="H47" s="166" t="e">
        <f>VLOOKUP(C47,'EMARGEMENT JEJE'!$A$5:$J$60,6,FALSE)</f>
        <v>#N/A</v>
      </c>
      <c r="I47" s="166" t="s">
        <v>80</v>
      </c>
      <c r="J47" s="168" t="s">
        <v>81</v>
      </c>
      <c r="K47" s="166" t="s">
        <v>80</v>
      </c>
      <c r="L47" s="168" t="s">
        <v>82</v>
      </c>
      <c r="M47" s="166" t="s">
        <v>80</v>
      </c>
      <c r="N47" s="168" t="s">
        <v>83</v>
      </c>
    </row>
    <row r="48" spans="1:14" ht="18" customHeight="1">
      <c r="A48" s="166"/>
      <c r="B48" s="167">
        <v>40</v>
      </c>
      <c r="C48" s="166"/>
      <c r="D48" s="166" t="e">
        <f>VLOOKUP(C48,'EMARGEMENT JEJE'!$A$5:$J$60,4,FALSE)</f>
        <v>#N/A</v>
      </c>
      <c r="E48" s="166" t="e">
        <f>VLOOKUP(C48,'EMARGEMENT JEJE'!$A$5:$J$60,7,FALSE)</f>
        <v>#N/A</v>
      </c>
      <c r="F48" s="166" t="e">
        <f>VLOOKUP(C48,'EMARGEMENT JEJE'!$A$5:$J$60,8,FALSE)</f>
        <v>#N/A</v>
      </c>
      <c r="G48" s="166" t="e">
        <f>VLOOKUP(C48,'EMARGEMENT JEJE'!$A$5:$J$60,5,FALSE)</f>
        <v>#N/A</v>
      </c>
      <c r="H48" s="166" t="e">
        <f>VLOOKUP(C48,'EMARGEMENT JEJE'!$A$5:$J$60,6,FALSE)</f>
        <v>#N/A</v>
      </c>
      <c r="I48" s="166" t="s">
        <v>80</v>
      </c>
      <c r="J48" s="168" t="s">
        <v>81</v>
      </c>
      <c r="K48" s="166" t="s">
        <v>80</v>
      </c>
      <c r="L48" s="168" t="s">
        <v>82</v>
      </c>
      <c r="M48" s="166" t="s">
        <v>80</v>
      </c>
      <c r="N48" s="168" t="s">
        <v>83</v>
      </c>
    </row>
    <row r="49" spans="1:14" ht="18" customHeight="1">
      <c r="A49" s="166"/>
      <c r="B49" s="167">
        <v>41</v>
      </c>
      <c r="C49" s="166"/>
      <c r="D49" s="166" t="e">
        <f>VLOOKUP(C49,'EMARGEMENT JEJE'!$A$5:$J$60,4,FALSE)</f>
        <v>#N/A</v>
      </c>
      <c r="E49" s="166" t="e">
        <f>VLOOKUP(C49,'EMARGEMENT JEJE'!$A$5:$J$60,7,FALSE)</f>
        <v>#N/A</v>
      </c>
      <c r="F49" s="166" t="e">
        <f>VLOOKUP(C49,'EMARGEMENT JEJE'!$A$5:$J$60,8,FALSE)</f>
        <v>#N/A</v>
      </c>
      <c r="G49" s="166" t="e">
        <f>VLOOKUP(C49,'EMARGEMENT JEJE'!$A$5:$J$60,5,FALSE)</f>
        <v>#N/A</v>
      </c>
      <c r="H49" s="166" t="e">
        <f>VLOOKUP(C49,'EMARGEMENT JEJE'!$A$5:$J$60,6,FALSE)</f>
        <v>#N/A</v>
      </c>
      <c r="I49" s="166" t="s">
        <v>80</v>
      </c>
      <c r="J49" s="168" t="s">
        <v>81</v>
      </c>
      <c r="K49" s="166" t="s">
        <v>80</v>
      </c>
      <c r="L49" s="168" t="s">
        <v>82</v>
      </c>
      <c r="M49" s="166" t="s">
        <v>80</v>
      </c>
      <c r="N49" s="168" t="s">
        <v>83</v>
      </c>
    </row>
    <row r="50" spans="1:14" ht="18" customHeight="1">
      <c r="A50" s="166"/>
      <c r="B50" s="167">
        <v>42</v>
      </c>
      <c r="C50" s="166"/>
      <c r="D50" s="166" t="e">
        <f>VLOOKUP(C50,'EMARGEMENT JEJE'!$A$5:$J$60,4,FALSE)</f>
        <v>#N/A</v>
      </c>
      <c r="E50" s="166" t="e">
        <f>VLOOKUP(C50,'EMARGEMENT JEJE'!$A$5:$J$60,7,FALSE)</f>
        <v>#N/A</v>
      </c>
      <c r="F50" s="166" t="e">
        <f>VLOOKUP(C50,'EMARGEMENT JEJE'!$A$5:$J$60,8,FALSE)</f>
        <v>#N/A</v>
      </c>
      <c r="G50" s="166" t="e">
        <f>VLOOKUP(C50,'EMARGEMENT JEJE'!$A$5:$J$60,5,FALSE)</f>
        <v>#N/A</v>
      </c>
      <c r="H50" s="166" t="e">
        <f>VLOOKUP(C50,'EMARGEMENT JEJE'!$A$5:$J$60,6,FALSE)</f>
        <v>#N/A</v>
      </c>
      <c r="I50" s="166" t="s">
        <v>80</v>
      </c>
      <c r="J50" s="168" t="s">
        <v>81</v>
      </c>
      <c r="K50" s="166" t="s">
        <v>80</v>
      </c>
      <c r="L50" s="168" t="s">
        <v>82</v>
      </c>
      <c r="M50" s="166" t="s">
        <v>80</v>
      </c>
      <c r="N50" s="168" t="s">
        <v>83</v>
      </c>
    </row>
    <row r="51" spans="1:14" s="165" customFormat="1" ht="18" customHeight="1">
      <c r="A51" s="169"/>
      <c r="B51" s="167">
        <v>43</v>
      </c>
      <c r="C51" s="169"/>
      <c r="D51" s="166" t="e">
        <f>VLOOKUP(C51,'EMARGEMENT JEJE'!$A$5:$J$60,4,FALSE)</f>
        <v>#N/A</v>
      </c>
      <c r="E51" s="166" t="e">
        <f>VLOOKUP(C51,'EMARGEMENT JEJE'!$A$5:$J$60,7,FALSE)</f>
        <v>#N/A</v>
      </c>
      <c r="F51" s="166" t="e">
        <f>VLOOKUP(C51,'EMARGEMENT JEJE'!$A$5:$J$60,8,FALSE)</f>
        <v>#N/A</v>
      </c>
      <c r="G51" s="166" t="e">
        <f>VLOOKUP(C51,'EMARGEMENT JEJE'!$A$5:$J$60,5,FALSE)</f>
        <v>#N/A</v>
      </c>
      <c r="H51" s="166" t="e">
        <f>VLOOKUP(C51,'EMARGEMENT JEJE'!$A$5:$J$60,6,FALSE)</f>
        <v>#N/A</v>
      </c>
      <c r="I51" s="170"/>
      <c r="J51" s="168" t="s">
        <v>81</v>
      </c>
      <c r="K51" s="170"/>
      <c r="L51" s="168" t="s">
        <v>82</v>
      </c>
      <c r="M51" s="170"/>
      <c r="N51" s="168" t="s">
        <v>83</v>
      </c>
    </row>
    <row r="52" spans="1:14" ht="18" customHeight="1">
      <c r="A52" s="166"/>
      <c r="B52" s="167">
        <v>44</v>
      </c>
      <c r="D52" s="166" t="e">
        <f>VLOOKUP(C52,'EMARGEMENT JEJE'!$A$5:$J$60,4,FALSE)</f>
        <v>#N/A</v>
      </c>
      <c r="E52" s="166" t="e">
        <f>VLOOKUP(C52,'EMARGEMENT JEJE'!$A$5:$J$60,7,FALSE)</f>
        <v>#N/A</v>
      </c>
      <c r="F52" s="166" t="e">
        <f>VLOOKUP(C52,'EMARGEMENT JEJE'!$A$5:$J$60,8,FALSE)</f>
        <v>#N/A</v>
      </c>
      <c r="G52" s="166" t="e">
        <f>VLOOKUP(C52,'EMARGEMENT JEJE'!$A$5:$J$60,5,FALSE)</f>
        <v>#N/A</v>
      </c>
      <c r="H52" s="166" t="e">
        <f>VLOOKUP(C52,'EMARGEMENT JEJE'!$A$5:$J$60,6,FALSE)</f>
        <v>#N/A</v>
      </c>
      <c r="I52" s="166" t="s">
        <v>80</v>
      </c>
      <c r="J52" s="168" t="s">
        <v>81</v>
      </c>
      <c r="K52" s="166" t="s">
        <v>80</v>
      </c>
      <c r="L52" s="168" t="s">
        <v>82</v>
      </c>
      <c r="M52" s="166" t="s">
        <v>80</v>
      </c>
      <c r="N52" s="168" t="s">
        <v>83</v>
      </c>
    </row>
    <row r="53" spans="1:14" ht="18" customHeight="1">
      <c r="A53" s="166"/>
      <c r="B53" s="167">
        <v>45</v>
      </c>
      <c r="C53" s="166"/>
      <c r="D53" s="166" t="e">
        <f>VLOOKUP(C53,'EMARGEMENT JEJE'!$A$5:$J$60,4,FALSE)</f>
        <v>#N/A</v>
      </c>
      <c r="E53" s="166" t="e">
        <f>VLOOKUP(C53,'EMARGEMENT JEJE'!$A$5:$J$60,7,FALSE)</f>
        <v>#N/A</v>
      </c>
      <c r="F53" s="166" t="e">
        <f>VLOOKUP(C53,'EMARGEMENT JEJE'!$A$5:$J$60,8,FALSE)</f>
        <v>#N/A</v>
      </c>
      <c r="G53" s="166" t="e">
        <f>VLOOKUP(C53,'EMARGEMENT JEJE'!$A$5:$J$60,5,FALSE)</f>
        <v>#N/A</v>
      </c>
      <c r="H53" s="166" t="e">
        <f>VLOOKUP(C53,'EMARGEMENT JEJE'!$A$5:$J$60,6,FALSE)</f>
        <v>#N/A</v>
      </c>
      <c r="I53" s="166" t="s">
        <v>80</v>
      </c>
      <c r="J53" s="168" t="s">
        <v>81</v>
      </c>
      <c r="K53" s="166" t="s">
        <v>80</v>
      </c>
      <c r="L53" s="168" t="s">
        <v>82</v>
      </c>
      <c r="M53" s="166" t="s">
        <v>80</v>
      </c>
      <c r="N53" s="168" t="s">
        <v>83</v>
      </c>
    </row>
    <row r="54" spans="1:14" ht="18" customHeight="1">
      <c r="A54" s="166"/>
      <c r="B54" s="167">
        <v>46</v>
      </c>
      <c r="C54" s="166"/>
      <c r="D54" s="166" t="e">
        <f>VLOOKUP(C54,'EMARGEMENT JEJE'!$A$5:$J$60,4,FALSE)</f>
        <v>#N/A</v>
      </c>
      <c r="E54" s="166" t="e">
        <f>VLOOKUP(C54,'EMARGEMENT JEJE'!$A$5:$J$60,7,FALSE)</f>
        <v>#N/A</v>
      </c>
      <c r="F54" s="166" t="e">
        <f>VLOOKUP(C54,'EMARGEMENT JEJE'!$A$5:$J$60,8,FALSE)</f>
        <v>#N/A</v>
      </c>
      <c r="G54" s="166" t="e">
        <f>VLOOKUP(C54,'EMARGEMENT JEJE'!$A$5:$J$60,5,FALSE)</f>
        <v>#N/A</v>
      </c>
      <c r="H54" s="166" t="e">
        <f>VLOOKUP(C54,'EMARGEMENT JEJE'!$A$5:$J$60,6,FALSE)</f>
        <v>#N/A</v>
      </c>
      <c r="I54" s="166" t="s">
        <v>80</v>
      </c>
      <c r="J54" s="168" t="s">
        <v>81</v>
      </c>
      <c r="K54" s="166" t="s">
        <v>80</v>
      </c>
      <c r="L54" s="168" t="s">
        <v>82</v>
      </c>
      <c r="M54" s="166" t="s">
        <v>80</v>
      </c>
      <c r="N54" s="168" t="s">
        <v>83</v>
      </c>
    </row>
    <row r="55" spans="1:14" ht="18" customHeight="1">
      <c r="A55" s="166"/>
      <c r="B55" s="167">
        <v>47</v>
      </c>
      <c r="C55" s="166"/>
      <c r="D55" s="166" t="e">
        <f>VLOOKUP(C55,'EMARGEMENT JEJE'!$A$5:$J$60,4,FALSE)</f>
        <v>#N/A</v>
      </c>
      <c r="E55" s="166" t="e">
        <f>VLOOKUP(C55,'EMARGEMENT JEJE'!$A$5:$J$60,7,FALSE)</f>
        <v>#N/A</v>
      </c>
      <c r="F55" s="166" t="e">
        <f>VLOOKUP(C55,'EMARGEMENT JEJE'!$A$5:$J$60,8,FALSE)</f>
        <v>#N/A</v>
      </c>
      <c r="G55" s="166" t="e">
        <f>VLOOKUP(C55,'EMARGEMENT JEJE'!$A$5:$J$60,5,FALSE)</f>
        <v>#N/A</v>
      </c>
      <c r="H55" s="166" t="e">
        <f>VLOOKUP(C55,'EMARGEMENT JEJE'!$A$5:$J$60,6,FALSE)</f>
        <v>#N/A</v>
      </c>
      <c r="I55" s="166" t="s">
        <v>80</v>
      </c>
      <c r="J55" s="168" t="s">
        <v>81</v>
      </c>
      <c r="K55" s="166" t="s">
        <v>80</v>
      </c>
      <c r="L55" s="168" t="s">
        <v>82</v>
      </c>
      <c r="M55" s="166" t="s">
        <v>80</v>
      </c>
      <c r="N55" s="168" t="s">
        <v>83</v>
      </c>
    </row>
    <row r="56" spans="1:14" ht="18" customHeight="1">
      <c r="A56" s="166"/>
      <c r="B56" s="167">
        <v>48</v>
      </c>
      <c r="C56" s="166"/>
      <c r="D56" s="166" t="e">
        <f>VLOOKUP(C56,'EMARGEMENT JEJE'!$A$5:$J$60,4,FALSE)</f>
        <v>#N/A</v>
      </c>
      <c r="E56" s="166" t="e">
        <f>VLOOKUP(C56,'EMARGEMENT JEJE'!$A$5:$J$60,7,FALSE)</f>
        <v>#N/A</v>
      </c>
      <c r="F56" s="166" t="e">
        <f>VLOOKUP(C56,'EMARGEMENT JEJE'!$A$5:$J$60,8,FALSE)</f>
        <v>#N/A</v>
      </c>
      <c r="G56" s="166" t="e">
        <f>VLOOKUP(C56,'EMARGEMENT JEJE'!$A$5:$J$60,5,FALSE)</f>
        <v>#N/A</v>
      </c>
      <c r="H56" s="166" t="e">
        <f>VLOOKUP(C56,'EMARGEMENT JEJE'!$A$5:$J$60,6,FALSE)</f>
        <v>#N/A</v>
      </c>
      <c r="I56" s="166" t="s">
        <v>80</v>
      </c>
      <c r="J56" s="168" t="s">
        <v>81</v>
      </c>
      <c r="K56" s="166" t="s">
        <v>80</v>
      </c>
      <c r="L56" s="168" t="s">
        <v>82</v>
      </c>
      <c r="M56" s="166" t="s">
        <v>80</v>
      </c>
      <c r="N56" s="168" t="s">
        <v>83</v>
      </c>
    </row>
    <row r="57" spans="1:14" ht="18" customHeight="1">
      <c r="A57" s="166"/>
      <c r="B57" s="167">
        <v>49</v>
      </c>
      <c r="C57" s="166"/>
      <c r="D57" s="166" t="e">
        <f>VLOOKUP(C57,'EMARGEMENT JEJE'!$A$5:$J$60,4,FALSE)</f>
        <v>#N/A</v>
      </c>
      <c r="E57" s="166" t="e">
        <f>VLOOKUP(C57,'EMARGEMENT JEJE'!$A$5:$J$60,7,FALSE)</f>
        <v>#N/A</v>
      </c>
      <c r="F57" s="166" t="e">
        <f>VLOOKUP(C57,'EMARGEMENT JEJE'!$A$5:$J$60,8,FALSE)</f>
        <v>#N/A</v>
      </c>
      <c r="G57" s="166" t="e">
        <f>VLOOKUP(C57,'EMARGEMENT JEJE'!$A$5:$J$60,5,FALSE)</f>
        <v>#N/A</v>
      </c>
      <c r="H57" s="166" t="e">
        <f>VLOOKUP(C57,'EMARGEMENT JEJE'!$A$5:$J$60,6,FALSE)</f>
        <v>#N/A</v>
      </c>
      <c r="I57" s="166" t="s">
        <v>80</v>
      </c>
      <c r="J57" s="168" t="s">
        <v>81</v>
      </c>
      <c r="K57" s="166" t="s">
        <v>80</v>
      </c>
      <c r="L57" s="168" t="s">
        <v>82</v>
      </c>
      <c r="M57" s="166" t="s">
        <v>80</v>
      </c>
      <c r="N57" s="168" t="s">
        <v>83</v>
      </c>
    </row>
    <row r="58" spans="1:14" ht="18" customHeight="1">
      <c r="A58" s="166"/>
      <c r="B58" s="167">
        <v>50</v>
      </c>
      <c r="C58" s="166"/>
      <c r="D58" s="166" t="e">
        <f>VLOOKUP(C58,'EMARGEMENT JEJE'!$A$5:$J$60,4,FALSE)</f>
        <v>#N/A</v>
      </c>
      <c r="E58" s="166" t="e">
        <f>VLOOKUP(C58,'EMARGEMENT JEJE'!$A$5:$J$60,7,FALSE)</f>
        <v>#N/A</v>
      </c>
      <c r="F58" s="166" t="e">
        <f>VLOOKUP(C58,'EMARGEMENT JEJE'!$A$5:$J$60,8,FALSE)</f>
        <v>#N/A</v>
      </c>
      <c r="G58" s="166" t="e">
        <f>VLOOKUP(C58,'EMARGEMENT JEJE'!$A$5:$J$60,5,FALSE)</f>
        <v>#N/A</v>
      </c>
      <c r="H58" s="166" t="e">
        <f>VLOOKUP(C58,'EMARGEMENT JEJE'!$A$5:$J$60,6,FALSE)</f>
        <v>#N/A</v>
      </c>
      <c r="I58" s="166" t="s">
        <v>80</v>
      </c>
      <c r="J58" s="168" t="s">
        <v>81</v>
      </c>
      <c r="K58" s="166" t="s">
        <v>80</v>
      </c>
      <c r="L58" s="168" t="s">
        <v>82</v>
      </c>
      <c r="M58" s="166" t="s">
        <v>80</v>
      </c>
      <c r="N58" s="168" t="s">
        <v>83</v>
      </c>
    </row>
    <row r="59" spans="1:14" ht="18" customHeight="1">
      <c r="A59" s="166"/>
      <c r="B59" s="167">
        <v>51</v>
      </c>
      <c r="C59" s="166"/>
      <c r="D59" s="166" t="e">
        <f>VLOOKUP(C59,'EMARGEMENT JEJE'!$A$5:$J$60,4,FALSE)</f>
        <v>#N/A</v>
      </c>
      <c r="E59" s="166" t="e">
        <f>VLOOKUP(C59,'EMARGEMENT JEJE'!$A$5:$J$60,7,FALSE)</f>
        <v>#N/A</v>
      </c>
      <c r="F59" s="166" t="e">
        <f>VLOOKUP(C59,'EMARGEMENT JEJE'!$A$5:$J$60,8,FALSE)</f>
        <v>#N/A</v>
      </c>
      <c r="G59" s="166" t="e">
        <f>VLOOKUP(C59,'EMARGEMENT JEJE'!$A$5:$J$60,5,FALSE)</f>
        <v>#N/A</v>
      </c>
      <c r="H59" s="166" t="e">
        <f>VLOOKUP(C59,'EMARGEMENT JEJE'!$A$5:$J$60,6,FALSE)</f>
        <v>#N/A</v>
      </c>
      <c r="I59" s="166" t="s">
        <v>80</v>
      </c>
      <c r="J59" s="168" t="s">
        <v>81</v>
      </c>
      <c r="K59" s="166" t="s">
        <v>80</v>
      </c>
      <c r="L59" s="168" t="s">
        <v>82</v>
      </c>
      <c r="M59" s="166" t="s">
        <v>80</v>
      </c>
      <c r="N59" s="168" t="s">
        <v>83</v>
      </c>
    </row>
    <row r="60" spans="1:14" ht="18" customHeight="1">
      <c r="A60" s="166"/>
      <c r="B60" s="167">
        <v>52</v>
      </c>
      <c r="C60" s="166"/>
      <c r="D60" s="166" t="e">
        <f>VLOOKUP(C60,'EMARGEMENT JEJE'!$A$5:$J$60,4,FALSE)</f>
        <v>#N/A</v>
      </c>
      <c r="E60" s="166" t="e">
        <f>VLOOKUP(C60,'EMARGEMENT JEJE'!$A$5:$J$60,7,FALSE)</f>
        <v>#N/A</v>
      </c>
      <c r="F60" s="166" t="e">
        <f>VLOOKUP(C60,'EMARGEMENT JEJE'!$A$5:$J$60,8,FALSE)</f>
        <v>#N/A</v>
      </c>
      <c r="G60" s="166" t="e">
        <f>VLOOKUP(C60,'EMARGEMENT JEJE'!$A$5:$J$60,5,FALSE)</f>
        <v>#N/A</v>
      </c>
      <c r="H60" s="166" t="e">
        <f>VLOOKUP(C60,'EMARGEMENT JEJE'!$A$5:$J$60,6,FALSE)</f>
        <v>#N/A</v>
      </c>
      <c r="I60" s="166"/>
      <c r="J60" s="168" t="s">
        <v>81</v>
      </c>
      <c r="K60" s="168"/>
      <c r="L60" s="168" t="s">
        <v>82</v>
      </c>
      <c r="M60" s="168"/>
      <c r="N60" s="168" t="s">
        <v>83</v>
      </c>
    </row>
    <row r="61" spans="1:14" ht="18" customHeight="1">
      <c r="A61" s="166"/>
      <c r="B61" s="167">
        <v>53</v>
      </c>
      <c r="C61" s="166"/>
      <c r="D61" s="166" t="e">
        <f>VLOOKUP(C61,'EMARGEMENT JEJE'!$A$5:$J$60,4,FALSE)</f>
        <v>#N/A</v>
      </c>
      <c r="E61" s="166" t="e">
        <f>VLOOKUP(C61,'EMARGEMENT JEJE'!$A$5:$J$60,7,FALSE)</f>
        <v>#N/A</v>
      </c>
      <c r="F61" s="166" t="e">
        <f>VLOOKUP(C61,'EMARGEMENT JEJE'!$A$5:$J$60,8,FALSE)</f>
        <v>#N/A</v>
      </c>
      <c r="G61" s="166" t="e">
        <f>VLOOKUP(C61,'EMARGEMENT JEJE'!$A$5:$J$60,5,FALSE)</f>
        <v>#N/A</v>
      </c>
      <c r="H61" s="166" t="e">
        <f>VLOOKUP(C61,'EMARGEMENT JEJE'!$A$5:$J$60,6,FALSE)</f>
        <v>#N/A</v>
      </c>
      <c r="I61" s="166" t="s">
        <v>80</v>
      </c>
      <c r="J61" s="168" t="s">
        <v>81</v>
      </c>
      <c r="K61" s="166" t="s">
        <v>80</v>
      </c>
      <c r="L61" s="168" t="s">
        <v>82</v>
      </c>
      <c r="M61" s="166" t="s">
        <v>80</v>
      </c>
      <c r="N61" s="168" t="s">
        <v>83</v>
      </c>
    </row>
    <row r="62" spans="1:14" ht="18" customHeight="1">
      <c r="A62" s="166"/>
      <c r="B62" s="167">
        <v>54</v>
      </c>
      <c r="C62" s="166"/>
      <c r="D62" s="166" t="e">
        <f>VLOOKUP(C62,'EMARGEMENT JEJE'!$A$5:$J$60,4,FALSE)</f>
        <v>#N/A</v>
      </c>
      <c r="E62" s="166" t="e">
        <f>VLOOKUP(C62,'EMARGEMENT JEJE'!$A$5:$J$60,7,FALSE)</f>
        <v>#N/A</v>
      </c>
      <c r="F62" s="166" t="e">
        <f>VLOOKUP(C62,'EMARGEMENT JEJE'!$A$5:$J$60,8,FALSE)</f>
        <v>#N/A</v>
      </c>
      <c r="G62" s="166" t="e">
        <f>VLOOKUP(C62,'EMARGEMENT JEJE'!$A$5:$J$60,5,FALSE)</f>
        <v>#N/A</v>
      </c>
      <c r="H62" s="166" t="e">
        <f>VLOOKUP(C62,'EMARGEMENT JEJE'!$A$5:$J$60,6,FALSE)</f>
        <v>#N/A</v>
      </c>
      <c r="I62" s="166" t="s">
        <v>80</v>
      </c>
      <c r="J62" s="168" t="s">
        <v>81</v>
      </c>
      <c r="K62" s="166" t="s">
        <v>80</v>
      </c>
      <c r="L62" s="168" t="s">
        <v>82</v>
      </c>
      <c r="M62" s="166" t="s">
        <v>80</v>
      </c>
      <c r="N62" s="168" t="s">
        <v>83</v>
      </c>
    </row>
    <row r="63" spans="1:14" ht="18" customHeight="1">
      <c r="A63" s="166"/>
      <c r="B63" s="167">
        <v>55</v>
      </c>
      <c r="C63" s="166"/>
      <c r="D63" s="166" t="e">
        <f>VLOOKUP(C63,'EMARGEMENT JEJE'!$A$5:$J$60,4,FALSE)</f>
        <v>#N/A</v>
      </c>
      <c r="E63" s="166" t="e">
        <f>VLOOKUP(C63,'EMARGEMENT JEJE'!$A$5:$J$60,7,FALSE)</f>
        <v>#N/A</v>
      </c>
      <c r="F63" s="166" t="e">
        <f>VLOOKUP(C63,'EMARGEMENT JEJE'!$A$5:$J$60,8,FALSE)</f>
        <v>#N/A</v>
      </c>
      <c r="G63" s="166" t="e">
        <f>VLOOKUP(C63,'EMARGEMENT JEJE'!$A$5:$J$60,5,FALSE)</f>
        <v>#N/A</v>
      </c>
      <c r="H63" s="166" t="e">
        <f>VLOOKUP(C63,'EMARGEMENT JEJE'!$A$5:$J$60,6,FALSE)</f>
        <v>#N/A</v>
      </c>
      <c r="I63" s="166" t="s">
        <v>80</v>
      </c>
      <c r="J63" s="168" t="s">
        <v>81</v>
      </c>
      <c r="K63" s="166" t="s">
        <v>80</v>
      </c>
      <c r="L63" s="168" t="s">
        <v>82</v>
      </c>
      <c r="M63" s="166" t="s">
        <v>80</v>
      </c>
      <c r="N63" s="168" t="s">
        <v>83</v>
      </c>
    </row>
    <row r="64" spans="1:14" ht="18" customHeight="1">
      <c r="A64" s="166"/>
      <c r="B64" s="167">
        <v>56</v>
      </c>
      <c r="C64" s="166"/>
      <c r="D64" s="166" t="e">
        <f>VLOOKUP(C64,'EMARGEMENT JEJE'!$A$5:$J$60,4,FALSE)</f>
        <v>#N/A</v>
      </c>
      <c r="E64" s="166" t="e">
        <f>VLOOKUP(C64,'EMARGEMENT JEJE'!$A$5:$J$60,7,FALSE)</f>
        <v>#N/A</v>
      </c>
      <c r="F64" s="166" t="e">
        <f>VLOOKUP(C64,'EMARGEMENT JEJE'!$A$5:$J$60,8,FALSE)</f>
        <v>#N/A</v>
      </c>
      <c r="G64" s="166" t="e">
        <f>VLOOKUP(C64,'EMARGEMENT JEJE'!$A$5:$J$60,5,FALSE)</f>
        <v>#N/A</v>
      </c>
      <c r="H64" s="166" t="e">
        <f>VLOOKUP(C64,'EMARGEMENT JEJE'!$A$5:$J$60,6,FALSE)</f>
        <v>#N/A</v>
      </c>
      <c r="I64" s="166" t="s">
        <v>80</v>
      </c>
      <c r="J64" s="168" t="s">
        <v>81</v>
      </c>
      <c r="K64" s="166" t="s">
        <v>80</v>
      </c>
      <c r="L64" s="168" t="s">
        <v>82</v>
      </c>
      <c r="M64" s="166" t="s">
        <v>80</v>
      </c>
      <c r="N64" s="168" t="s">
        <v>83</v>
      </c>
    </row>
    <row r="65" spans="1:14" ht="18" customHeight="1">
      <c r="A65" s="166"/>
      <c r="B65" s="167">
        <v>57</v>
      </c>
      <c r="C65" s="166"/>
      <c r="D65" s="166" t="e">
        <f>VLOOKUP(C65,'EMARGEMENT JEJE'!$A$5:$J$60,4,FALSE)</f>
        <v>#N/A</v>
      </c>
      <c r="E65" s="166" t="e">
        <f>VLOOKUP(C65,'EMARGEMENT JEJE'!$A$5:$J$60,7,FALSE)</f>
        <v>#N/A</v>
      </c>
      <c r="F65" s="166" t="e">
        <f>VLOOKUP(C65,'EMARGEMENT JEJE'!$A$5:$J$60,8,FALSE)</f>
        <v>#N/A</v>
      </c>
      <c r="G65" s="166" t="e">
        <f>VLOOKUP(C65,'EMARGEMENT JEJE'!$A$5:$J$60,5,FALSE)</f>
        <v>#N/A</v>
      </c>
      <c r="H65" s="166" t="e">
        <f>VLOOKUP(C65,'EMARGEMENT JEJE'!$A$5:$J$60,6,FALSE)</f>
        <v>#N/A</v>
      </c>
      <c r="I65" s="166" t="s">
        <v>80</v>
      </c>
      <c r="J65" s="168" t="s">
        <v>81</v>
      </c>
      <c r="K65" s="166" t="s">
        <v>80</v>
      </c>
      <c r="L65" s="168" t="s">
        <v>82</v>
      </c>
      <c r="M65" s="166" t="s">
        <v>80</v>
      </c>
      <c r="N65" s="168" t="s">
        <v>83</v>
      </c>
    </row>
    <row r="66" spans="1:14" ht="18" customHeight="1">
      <c r="A66" s="166"/>
      <c r="B66" s="167">
        <v>58</v>
      </c>
      <c r="C66" s="166"/>
      <c r="D66" s="166" t="e">
        <f>VLOOKUP(C66,'EMARGEMENT JEJE'!$A$5:$J$60,4,FALSE)</f>
        <v>#N/A</v>
      </c>
      <c r="E66" s="166" t="e">
        <f>VLOOKUP(C66,'EMARGEMENT JEJE'!$A$5:$J$60,7,FALSE)</f>
        <v>#N/A</v>
      </c>
      <c r="F66" s="166" t="e">
        <f>VLOOKUP(C66,'EMARGEMENT JEJE'!$A$5:$J$60,8,FALSE)</f>
        <v>#N/A</v>
      </c>
      <c r="G66" s="166" t="e">
        <f>VLOOKUP(C66,'EMARGEMENT JEJE'!$A$5:$J$60,5,FALSE)</f>
        <v>#N/A</v>
      </c>
      <c r="H66" s="166" t="e">
        <f>VLOOKUP(C66,'EMARGEMENT JEJE'!$A$5:$J$60,6,FALSE)</f>
        <v>#N/A</v>
      </c>
      <c r="I66" s="166" t="s">
        <v>80</v>
      </c>
      <c r="J66" s="168" t="s">
        <v>81</v>
      </c>
      <c r="K66" s="166" t="s">
        <v>80</v>
      </c>
      <c r="L66" s="168" t="s">
        <v>82</v>
      </c>
      <c r="M66" s="166" t="s">
        <v>80</v>
      </c>
      <c r="N66" s="168" t="s">
        <v>83</v>
      </c>
    </row>
    <row r="67" spans="1:14" ht="18" customHeight="1">
      <c r="A67" s="166"/>
      <c r="B67" s="167">
        <v>59</v>
      </c>
      <c r="C67" s="166"/>
      <c r="D67" s="166" t="e">
        <f>VLOOKUP(C67,'EMARGEMENT JEJE'!$A$5:$J$60,4,FALSE)</f>
        <v>#N/A</v>
      </c>
      <c r="E67" s="166" t="e">
        <f>VLOOKUP(C67,'EMARGEMENT JEJE'!$A$5:$J$60,7,FALSE)</f>
        <v>#N/A</v>
      </c>
      <c r="F67" s="166" t="e">
        <f>VLOOKUP(C67,'EMARGEMENT JEJE'!$A$5:$J$60,8,FALSE)</f>
        <v>#N/A</v>
      </c>
      <c r="G67" s="166" t="e">
        <f>VLOOKUP(C67,'EMARGEMENT JEJE'!$A$5:$J$60,5,FALSE)</f>
        <v>#N/A</v>
      </c>
      <c r="H67" s="166" t="e">
        <f>VLOOKUP(C67,'EMARGEMENT JEJE'!$A$5:$J$60,6,FALSE)</f>
        <v>#N/A</v>
      </c>
      <c r="I67" s="166" t="s">
        <v>80</v>
      </c>
      <c r="J67" s="168" t="s">
        <v>81</v>
      </c>
      <c r="K67" s="166" t="s">
        <v>80</v>
      </c>
      <c r="L67" s="168" t="s">
        <v>82</v>
      </c>
      <c r="M67" s="166" t="s">
        <v>80</v>
      </c>
      <c r="N67" s="168" t="s">
        <v>83</v>
      </c>
    </row>
    <row r="68" spans="1:14" ht="18" customHeight="1">
      <c r="A68" s="166"/>
      <c r="B68" s="167">
        <v>60</v>
      </c>
      <c r="C68" s="166"/>
      <c r="D68" s="166" t="e">
        <f>VLOOKUP(C68,'EMARGEMENT JEJE'!$A$5:$J$60,4,FALSE)</f>
        <v>#N/A</v>
      </c>
      <c r="E68" s="166" t="e">
        <f>VLOOKUP(C68,'EMARGEMENT JEJE'!$A$5:$J$60,7,FALSE)</f>
        <v>#N/A</v>
      </c>
      <c r="F68" s="166" t="e">
        <f>VLOOKUP(C68,'EMARGEMENT JEJE'!$A$5:$J$60,8,FALSE)</f>
        <v>#N/A</v>
      </c>
      <c r="G68" s="166" t="e">
        <f>VLOOKUP(C68,'EMARGEMENT JEJE'!$A$5:$J$60,5,FALSE)</f>
        <v>#N/A</v>
      </c>
      <c r="H68" s="166" t="e">
        <f>VLOOKUP(C68,'EMARGEMENT JEJE'!$A$5:$J$60,6,FALSE)</f>
        <v>#N/A</v>
      </c>
      <c r="I68" s="166" t="s">
        <v>80</v>
      </c>
      <c r="J68" s="168" t="s">
        <v>81</v>
      </c>
      <c r="K68" s="166" t="s">
        <v>80</v>
      </c>
      <c r="L68" s="168" t="s">
        <v>82</v>
      </c>
      <c r="M68" s="166" t="s">
        <v>80</v>
      </c>
      <c r="N68" s="168" t="s">
        <v>83</v>
      </c>
    </row>
    <row r="69" spans="1:14" ht="18" customHeight="1">
      <c r="A69" s="166"/>
      <c r="B69" s="167">
        <v>61</v>
      </c>
      <c r="C69" s="166"/>
      <c r="D69" s="166" t="e">
        <f>VLOOKUP(C69,'EMARGEMENT JEJE'!$A$5:$J$60,4,FALSE)</f>
        <v>#N/A</v>
      </c>
      <c r="E69" s="166" t="e">
        <f>VLOOKUP(C69,'EMARGEMENT JEJE'!$A$5:$J$60,7,FALSE)</f>
        <v>#N/A</v>
      </c>
      <c r="F69" s="166" t="e">
        <f>VLOOKUP(C69,'EMARGEMENT JEJE'!$A$5:$J$60,8,FALSE)</f>
        <v>#N/A</v>
      </c>
      <c r="G69" s="166" t="e">
        <f>VLOOKUP(C69,'EMARGEMENT JEJE'!$A$5:$J$60,5,FALSE)</f>
        <v>#N/A</v>
      </c>
      <c r="H69" s="166" t="e">
        <f>VLOOKUP(C69,'EMARGEMENT JEJE'!$A$5:$J$60,6,FALSE)</f>
        <v>#N/A</v>
      </c>
      <c r="I69" s="166" t="s">
        <v>80</v>
      </c>
      <c r="J69" s="168" t="s">
        <v>81</v>
      </c>
      <c r="K69" s="166" t="s">
        <v>80</v>
      </c>
      <c r="L69" s="168" t="s">
        <v>82</v>
      </c>
      <c r="M69" s="166" t="s">
        <v>80</v>
      </c>
      <c r="N69" s="168" t="s">
        <v>83</v>
      </c>
    </row>
    <row r="70" spans="1:14" ht="18" customHeight="1">
      <c r="A70" s="166"/>
      <c r="B70" s="167">
        <v>62</v>
      </c>
      <c r="C70" s="166"/>
      <c r="D70" s="166" t="e">
        <f>VLOOKUP(C70,'EMARGEMENT JEJE'!$A$5:$J$60,4,FALSE)</f>
        <v>#N/A</v>
      </c>
      <c r="E70" s="166" t="e">
        <f>VLOOKUP(C70,'EMARGEMENT JEJE'!$A$5:$J$60,7,FALSE)</f>
        <v>#N/A</v>
      </c>
      <c r="F70" s="166" t="e">
        <f>VLOOKUP(C70,'EMARGEMENT JEJE'!$A$5:$J$60,8,FALSE)</f>
        <v>#N/A</v>
      </c>
      <c r="G70" s="166" t="e">
        <f>VLOOKUP(C70,'EMARGEMENT JEJE'!$A$5:$J$60,5,FALSE)</f>
        <v>#N/A</v>
      </c>
      <c r="H70" s="166" t="e">
        <f>VLOOKUP(C70,'EMARGEMENT JEJE'!$A$5:$J$60,6,FALSE)</f>
        <v>#N/A</v>
      </c>
      <c r="I70" s="166" t="s">
        <v>80</v>
      </c>
      <c r="J70" s="168" t="s">
        <v>81</v>
      </c>
      <c r="K70" s="166" t="s">
        <v>80</v>
      </c>
      <c r="L70" s="168" t="s">
        <v>82</v>
      </c>
      <c r="M70" s="166" t="s">
        <v>80</v>
      </c>
      <c r="N70" s="168" t="s">
        <v>83</v>
      </c>
    </row>
    <row r="71" spans="1:14" ht="18" customHeight="1">
      <c r="A71" s="166"/>
      <c r="B71" s="167">
        <v>63</v>
      </c>
      <c r="C71" s="166"/>
      <c r="D71" s="166" t="e">
        <f>VLOOKUP(C71,'EMARGEMENT JEJE'!$A$5:$J$60,4,FALSE)</f>
        <v>#N/A</v>
      </c>
      <c r="E71" s="166" t="e">
        <f>VLOOKUP(C71,'EMARGEMENT JEJE'!$A$5:$J$60,7,FALSE)</f>
        <v>#N/A</v>
      </c>
      <c r="F71" s="166" t="e">
        <f>VLOOKUP(C71,'EMARGEMENT JEJE'!$A$5:$J$60,8,FALSE)</f>
        <v>#N/A</v>
      </c>
      <c r="G71" s="166" t="e">
        <f>VLOOKUP(C71,'EMARGEMENT JEJE'!$A$5:$J$60,5,FALSE)</f>
        <v>#N/A</v>
      </c>
      <c r="H71" s="166" t="e">
        <f>VLOOKUP(C71,'EMARGEMENT JEJE'!$A$5:$J$60,6,FALSE)</f>
        <v>#N/A</v>
      </c>
      <c r="I71" s="166" t="s">
        <v>80</v>
      </c>
      <c r="J71" s="168" t="s">
        <v>81</v>
      </c>
      <c r="K71" s="166" t="s">
        <v>80</v>
      </c>
      <c r="L71" s="168" t="s">
        <v>82</v>
      </c>
      <c r="M71" s="166" t="s">
        <v>80</v>
      </c>
      <c r="N71" s="168" t="s">
        <v>83</v>
      </c>
    </row>
    <row r="72" spans="1:14" ht="18" customHeight="1">
      <c r="A72" s="166"/>
      <c r="B72" s="167">
        <v>64</v>
      </c>
      <c r="C72" s="166"/>
      <c r="D72" s="166" t="e">
        <f>VLOOKUP(C72,'EMARGEMENT JEJE'!$A$5:$J$60,4,FALSE)</f>
        <v>#N/A</v>
      </c>
      <c r="E72" s="166" t="e">
        <f>VLOOKUP(C72,'EMARGEMENT JEJE'!$A$5:$J$60,7,FALSE)</f>
        <v>#N/A</v>
      </c>
      <c r="F72" s="166" t="e">
        <f>VLOOKUP(C72,'EMARGEMENT JEJE'!$A$5:$J$60,8,FALSE)</f>
        <v>#N/A</v>
      </c>
      <c r="G72" s="166" t="e">
        <f>VLOOKUP(C72,'EMARGEMENT JEJE'!$A$5:$J$60,5,FALSE)</f>
        <v>#N/A</v>
      </c>
      <c r="H72" s="166" t="e">
        <f>VLOOKUP(C72,'EMARGEMENT JEJE'!$A$5:$J$60,6,FALSE)</f>
        <v>#N/A</v>
      </c>
      <c r="I72" s="166" t="s">
        <v>80</v>
      </c>
      <c r="J72" s="168" t="s">
        <v>81</v>
      </c>
      <c r="K72" s="166" t="s">
        <v>80</v>
      </c>
      <c r="L72" s="168" t="s">
        <v>82</v>
      </c>
      <c r="M72" s="166" t="s">
        <v>80</v>
      </c>
      <c r="N72" s="168" t="s">
        <v>83</v>
      </c>
    </row>
    <row r="73" spans="1:14" ht="18" customHeight="1">
      <c r="A73" s="166"/>
      <c r="B73" s="167">
        <v>65</v>
      </c>
      <c r="C73" s="166"/>
      <c r="D73" s="166" t="e">
        <f>VLOOKUP(C73,'EMARGEMENT JEJE'!$A$5:$J$60,4,FALSE)</f>
        <v>#N/A</v>
      </c>
      <c r="E73" s="166" t="e">
        <f>VLOOKUP(C73,'EMARGEMENT JEJE'!$A$5:$J$60,7,FALSE)</f>
        <v>#N/A</v>
      </c>
      <c r="F73" s="166" t="e">
        <f>VLOOKUP(C73,'EMARGEMENT JEJE'!$A$5:$J$60,8,FALSE)</f>
        <v>#N/A</v>
      </c>
      <c r="G73" s="166" t="e">
        <f>VLOOKUP(C73,'EMARGEMENT JEJE'!$A$5:$J$60,5,FALSE)</f>
        <v>#N/A</v>
      </c>
      <c r="H73" s="166" t="e">
        <f>VLOOKUP(C73,'EMARGEMENT JEJE'!$A$5:$J$60,6,FALSE)</f>
        <v>#N/A</v>
      </c>
      <c r="I73" s="166" t="s">
        <v>80</v>
      </c>
      <c r="J73" s="168" t="s">
        <v>81</v>
      </c>
      <c r="K73" s="166" t="s">
        <v>80</v>
      </c>
      <c r="L73" s="168" t="s">
        <v>82</v>
      </c>
      <c r="M73" s="166" t="s">
        <v>80</v>
      </c>
      <c r="N73" s="168" t="s">
        <v>83</v>
      </c>
    </row>
    <row r="74" spans="1:14" ht="18" customHeight="1">
      <c r="A74" s="171"/>
      <c r="B74" s="167">
        <v>66</v>
      </c>
      <c r="C74" s="171"/>
      <c r="D74" s="166" t="e">
        <f>VLOOKUP(C74,'EMARGEMENT JEJE'!$A$5:$J$60,4,FALSE)</f>
        <v>#N/A</v>
      </c>
      <c r="E74" s="166" t="e">
        <f>VLOOKUP(C74,'EMARGEMENT JEJE'!$A$5:$J$60,7,FALSE)</f>
        <v>#N/A</v>
      </c>
      <c r="F74" s="166" t="e">
        <f>VLOOKUP(C74,'EMARGEMENT JEJE'!$A$5:$J$60,8,FALSE)</f>
        <v>#N/A</v>
      </c>
      <c r="G74" s="166" t="e">
        <f>VLOOKUP(C74,'EMARGEMENT JEJE'!$A$5:$J$60,5,FALSE)</f>
        <v>#N/A</v>
      </c>
      <c r="H74" s="166" t="e">
        <f>VLOOKUP(C74,'EMARGEMENT JEJE'!$A$5:$J$60,6,FALSE)</f>
        <v>#N/A</v>
      </c>
      <c r="I74" s="166" t="s">
        <v>80</v>
      </c>
      <c r="J74" s="168" t="s">
        <v>81</v>
      </c>
      <c r="K74" s="166" t="s">
        <v>80</v>
      </c>
      <c r="L74" s="168" t="s">
        <v>82</v>
      </c>
      <c r="M74" s="166" t="s">
        <v>80</v>
      </c>
      <c r="N74" s="168" t="s">
        <v>83</v>
      </c>
    </row>
    <row r="75" spans="1:14" ht="18" customHeight="1">
      <c r="A75" s="171"/>
      <c r="B75" s="167">
        <v>67</v>
      </c>
      <c r="C75" s="171"/>
      <c r="D75" s="166" t="e">
        <f>VLOOKUP(C75,'EMARGEMENT JEJE'!$A$5:$J$60,4,FALSE)</f>
        <v>#N/A</v>
      </c>
      <c r="E75" s="166" t="e">
        <f>VLOOKUP(C75,'EMARGEMENT JEJE'!$A$5:$J$60,7,FALSE)</f>
        <v>#N/A</v>
      </c>
      <c r="F75" s="166" t="e">
        <f>VLOOKUP(C75,'EMARGEMENT JEJE'!$A$5:$J$60,8,FALSE)</f>
        <v>#N/A</v>
      </c>
      <c r="G75" s="166" t="e">
        <f>VLOOKUP(C75,'EMARGEMENT JEJE'!$A$5:$J$60,5,FALSE)</f>
        <v>#N/A</v>
      </c>
      <c r="H75" s="166" t="e">
        <f>VLOOKUP(C75,'EMARGEMENT JEJE'!$A$5:$J$60,6,FALSE)</f>
        <v>#N/A</v>
      </c>
      <c r="I75" s="166" t="s">
        <v>80</v>
      </c>
      <c r="J75" s="168" t="s">
        <v>81</v>
      </c>
      <c r="K75" s="166" t="s">
        <v>80</v>
      </c>
      <c r="L75" s="168" t="s">
        <v>82</v>
      </c>
      <c r="M75" s="166" t="s">
        <v>80</v>
      </c>
      <c r="N75" s="168" t="s">
        <v>83</v>
      </c>
    </row>
    <row r="76" spans="1:14" s="165" customFormat="1" ht="18" customHeight="1">
      <c r="A76" s="169"/>
      <c r="B76" s="167">
        <v>68</v>
      </c>
      <c r="C76" s="169"/>
      <c r="D76" s="166" t="e">
        <f>VLOOKUP(C76,'EMARGEMENT JEJE'!$A$5:$J$60,4,FALSE)</f>
        <v>#N/A</v>
      </c>
      <c r="E76" s="166" t="e">
        <f>VLOOKUP(C76,'EMARGEMENT JEJE'!$A$5:$J$60,7,FALSE)</f>
        <v>#N/A</v>
      </c>
      <c r="F76" s="166" t="e">
        <f>VLOOKUP(C76,'EMARGEMENT JEJE'!$A$5:$J$60,8,FALSE)</f>
        <v>#N/A</v>
      </c>
      <c r="G76" s="166" t="e">
        <f>VLOOKUP(C76,'EMARGEMENT JEJE'!$A$5:$J$60,5,FALSE)</f>
        <v>#N/A</v>
      </c>
      <c r="H76" s="166" t="e">
        <f>VLOOKUP(C76,'EMARGEMENT JEJE'!$A$5:$J$60,6,FALSE)</f>
        <v>#N/A</v>
      </c>
      <c r="I76" s="169"/>
      <c r="J76" s="168" t="s">
        <v>81</v>
      </c>
      <c r="K76" s="169"/>
      <c r="L76" s="168" t="s">
        <v>82</v>
      </c>
      <c r="M76" s="169"/>
      <c r="N76" s="168" t="s">
        <v>83</v>
      </c>
    </row>
    <row r="77" spans="1:14" s="165" customFormat="1" ht="18" customHeight="1">
      <c r="A77" s="169"/>
      <c r="B77" s="167">
        <v>69</v>
      </c>
      <c r="C77" s="169"/>
      <c r="D77" s="166" t="e">
        <f>VLOOKUP(C77,'EMARGEMENT JEJE'!$A$5:$J$60,4,FALSE)</f>
        <v>#N/A</v>
      </c>
      <c r="E77" s="166" t="e">
        <f>VLOOKUP(C77,'EMARGEMENT JEJE'!$A$5:$J$60,7,FALSE)</f>
        <v>#N/A</v>
      </c>
      <c r="F77" s="166" t="e">
        <f>VLOOKUP(C77,'EMARGEMENT JEJE'!$A$5:$J$60,8,FALSE)</f>
        <v>#N/A</v>
      </c>
      <c r="G77" s="166" t="e">
        <f>VLOOKUP(C77,'EMARGEMENT JEJE'!$A$5:$J$60,5,FALSE)</f>
        <v>#N/A</v>
      </c>
      <c r="H77" s="166" t="e">
        <f>VLOOKUP(C77,'EMARGEMENT JEJE'!$A$5:$J$60,6,FALSE)</f>
        <v>#N/A</v>
      </c>
      <c r="I77" s="169"/>
      <c r="J77" s="168" t="s">
        <v>81</v>
      </c>
      <c r="K77" s="169"/>
      <c r="L77" s="168" t="s">
        <v>82</v>
      </c>
      <c r="M77" s="169"/>
      <c r="N77" s="168" t="s">
        <v>83</v>
      </c>
    </row>
    <row r="78" spans="1:14" ht="18" customHeight="1">
      <c r="A78" s="166"/>
      <c r="B78" s="167">
        <v>70</v>
      </c>
      <c r="C78" s="166"/>
      <c r="D78" s="166" t="e">
        <f>VLOOKUP(C78,'EMARGEMENT JEJE'!$A$5:$J$60,4,FALSE)</f>
        <v>#N/A</v>
      </c>
      <c r="E78" s="166" t="e">
        <f>VLOOKUP(C78,'EMARGEMENT JEJE'!$A$5:$J$60,7,FALSE)</f>
        <v>#N/A</v>
      </c>
      <c r="F78" s="166" t="e">
        <f>VLOOKUP(C78,'EMARGEMENT JEJE'!$A$5:$J$60,8,FALSE)</f>
        <v>#N/A</v>
      </c>
      <c r="G78" s="166" t="e">
        <f>VLOOKUP(C78,'EMARGEMENT JEJE'!$A$5:$J$60,5,FALSE)</f>
        <v>#N/A</v>
      </c>
      <c r="H78" s="166" t="e">
        <f>VLOOKUP(C78,'EMARGEMENT JEJE'!$A$5:$J$60,6,FALSE)</f>
        <v>#N/A</v>
      </c>
      <c r="I78" s="166" t="s">
        <v>80</v>
      </c>
      <c r="J78" s="168" t="s">
        <v>81</v>
      </c>
      <c r="K78" s="166" t="s">
        <v>80</v>
      </c>
      <c r="L78" s="168" t="s">
        <v>82</v>
      </c>
      <c r="M78" s="166" t="s">
        <v>80</v>
      </c>
      <c r="N78" s="168" t="s">
        <v>83</v>
      </c>
    </row>
    <row r="79" spans="1:14" ht="18" customHeight="1">
      <c r="A79" s="166"/>
      <c r="B79" s="167">
        <v>71</v>
      </c>
      <c r="C79" s="166"/>
      <c r="D79" s="166" t="e">
        <f>VLOOKUP(C79,'EMARGEMENT JEJE'!$A$5:$J$60,4,FALSE)</f>
        <v>#N/A</v>
      </c>
      <c r="E79" s="166" t="e">
        <f>VLOOKUP(C79,'EMARGEMENT JEJE'!$A$5:$J$60,7,FALSE)</f>
        <v>#N/A</v>
      </c>
      <c r="F79" s="166" t="e">
        <f>VLOOKUP(C79,'EMARGEMENT JEJE'!$A$5:$J$60,8,FALSE)</f>
        <v>#N/A</v>
      </c>
      <c r="G79" s="166" t="e">
        <f>VLOOKUP(C79,'EMARGEMENT JEJE'!$A$5:$J$60,5,FALSE)</f>
        <v>#N/A</v>
      </c>
      <c r="H79" s="166" t="e">
        <f>VLOOKUP(C79,'EMARGEMENT JEJE'!$A$5:$J$60,6,FALSE)</f>
        <v>#N/A</v>
      </c>
      <c r="I79" s="166" t="s">
        <v>80</v>
      </c>
      <c r="J79" s="168" t="s">
        <v>81</v>
      </c>
      <c r="K79" s="166" t="s">
        <v>80</v>
      </c>
      <c r="L79" s="168" t="s">
        <v>82</v>
      </c>
      <c r="M79" s="166" t="s">
        <v>80</v>
      </c>
      <c r="N79" s="168" t="s">
        <v>83</v>
      </c>
    </row>
    <row r="80" spans="1:14" ht="18" customHeight="1">
      <c r="A80" s="166"/>
      <c r="B80" s="167">
        <v>72</v>
      </c>
      <c r="C80" s="166"/>
      <c r="D80" s="166" t="e">
        <f>VLOOKUP(C80,'EMARGEMENT JEJE'!$A$5:$J$60,4,FALSE)</f>
        <v>#N/A</v>
      </c>
      <c r="E80" s="166" t="e">
        <f>VLOOKUP(C80,'EMARGEMENT JEJE'!$A$5:$J$60,7,FALSE)</f>
        <v>#N/A</v>
      </c>
      <c r="F80" s="166" t="e">
        <f>VLOOKUP(C80,'EMARGEMENT JEJE'!$A$5:$J$60,8,FALSE)</f>
        <v>#N/A</v>
      </c>
      <c r="G80" s="166" t="e">
        <f>VLOOKUP(C80,'EMARGEMENT JEJE'!$A$5:$J$60,5,FALSE)</f>
        <v>#N/A</v>
      </c>
      <c r="H80" s="166" t="e">
        <f>VLOOKUP(C80,'EMARGEMENT JEJE'!$A$5:$J$60,6,FALSE)</f>
        <v>#N/A</v>
      </c>
      <c r="I80" s="166" t="s">
        <v>80</v>
      </c>
      <c r="J80" s="168" t="s">
        <v>81</v>
      </c>
      <c r="K80" s="166" t="s">
        <v>80</v>
      </c>
      <c r="L80" s="168" t="s">
        <v>82</v>
      </c>
      <c r="M80" s="166" t="s">
        <v>80</v>
      </c>
      <c r="N80" s="168" t="s">
        <v>83</v>
      </c>
    </row>
    <row r="81" spans="1:14" ht="18" customHeight="1">
      <c r="A81" s="166"/>
      <c r="B81" s="167">
        <v>73</v>
      </c>
      <c r="C81" s="166"/>
      <c r="D81" s="166" t="e">
        <f>VLOOKUP(C81,'EMARGEMENT JEJE'!$A$5:$J$60,4,FALSE)</f>
        <v>#N/A</v>
      </c>
      <c r="E81" s="166" t="e">
        <f>VLOOKUP(C81,'EMARGEMENT JEJE'!$A$5:$J$60,7,FALSE)</f>
        <v>#N/A</v>
      </c>
      <c r="F81" s="166" t="e">
        <f>VLOOKUP(C81,'EMARGEMENT JEJE'!$A$5:$J$60,8,FALSE)</f>
        <v>#N/A</v>
      </c>
      <c r="G81" s="166" t="e">
        <f>VLOOKUP(C81,'EMARGEMENT JEJE'!$A$5:$J$60,5,FALSE)</f>
        <v>#N/A</v>
      </c>
      <c r="H81" s="166" t="e">
        <f>VLOOKUP(C81,'EMARGEMENT JEJE'!$A$5:$J$60,6,FALSE)</f>
        <v>#N/A</v>
      </c>
      <c r="I81" s="166" t="s">
        <v>80</v>
      </c>
      <c r="J81" s="168" t="s">
        <v>81</v>
      </c>
      <c r="K81" s="166" t="s">
        <v>80</v>
      </c>
      <c r="L81" s="168" t="s">
        <v>82</v>
      </c>
      <c r="M81" s="166" t="s">
        <v>80</v>
      </c>
      <c r="N81" s="168" t="s">
        <v>83</v>
      </c>
    </row>
    <row r="82" spans="1:14" ht="18" customHeight="1">
      <c r="A82" s="166"/>
      <c r="B82" s="167">
        <v>74</v>
      </c>
      <c r="C82" s="166"/>
      <c r="D82" s="166" t="e">
        <f>VLOOKUP(C82,'EMARGEMENT JEJE'!$A$5:$J$60,4,FALSE)</f>
        <v>#N/A</v>
      </c>
      <c r="E82" s="166" t="e">
        <f>VLOOKUP(C82,'EMARGEMENT JEJE'!$A$5:$J$60,7,FALSE)</f>
        <v>#N/A</v>
      </c>
      <c r="F82" s="166" t="e">
        <f>VLOOKUP(C82,'EMARGEMENT JEJE'!$A$5:$J$60,8,FALSE)</f>
        <v>#N/A</v>
      </c>
      <c r="G82" s="166" t="e">
        <f>VLOOKUP(C82,'EMARGEMENT JEJE'!$A$5:$J$60,5,FALSE)</f>
        <v>#N/A</v>
      </c>
      <c r="H82" s="166" t="e">
        <f>VLOOKUP(C82,'EMARGEMENT JEJE'!$A$5:$J$60,6,FALSE)</f>
        <v>#N/A</v>
      </c>
      <c r="I82" s="166" t="s">
        <v>80</v>
      </c>
      <c r="J82" s="168" t="s">
        <v>81</v>
      </c>
      <c r="K82" s="166" t="s">
        <v>80</v>
      </c>
      <c r="L82" s="168" t="s">
        <v>82</v>
      </c>
      <c r="M82" s="166" t="s">
        <v>80</v>
      </c>
      <c r="N82" s="168" t="s">
        <v>83</v>
      </c>
    </row>
    <row r="83" spans="1:14" ht="18" customHeight="1">
      <c r="A83" s="166"/>
      <c r="B83" s="167">
        <v>75</v>
      </c>
      <c r="C83" s="166"/>
      <c r="D83" s="166" t="e">
        <f>VLOOKUP(C83,'EMARGEMENT JEJE'!$A$5:$J$60,4,FALSE)</f>
        <v>#N/A</v>
      </c>
      <c r="E83" s="166" t="e">
        <f>VLOOKUP(C83,'EMARGEMENT JEJE'!$A$5:$J$60,7,FALSE)</f>
        <v>#N/A</v>
      </c>
      <c r="F83" s="166" t="e">
        <f>VLOOKUP(C83,'EMARGEMENT JEJE'!$A$5:$J$60,8,FALSE)</f>
        <v>#N/A</v>
      </c>
      <c r="G83" s="166" t="e">
        <f>VLOOKUP(C83,'EMARGEMENT JEJE'!$A$5:$J$60,5,FALSE)</f>
        <v>#N/A</v>
      </c>
      <c r="H83" s="166" t="e">
        <f>VLOOKUP(C83,'EMARGEMENT JEJE'!$A$5:$J$60,6,FALSE)</f>
        <v>#N/A</v>
      </c>
      <c r="I83" s="166" t="s">
        <v>80</v>
      </c>
      <c r="J83" s="168" t="s">
        <v>81</v>
      </c>
      <c r="K83" s="166" t="s">
        <v>80</v>
      </c>
      <c r="L83" s="168" t="s">
        <v>82</v>
      </c>
      <c r="M83" s="166" t="s">
        <v>80</v>
      </c>
      <c r="N83" s="168" t="s">
        <v>83</v>
      </c>
    </row>
    <row r="84" spans="1:14" ht="18" customHeight="1">
      <c r="A84" s="166"/>
      <c r="B84" s="167">
        <v>76</v>
      </c>
      <c r="C84" s="166"/>
      <c r="D84" s="166" t="e">
        <f>VLOOKUP(C84,'EMARGEMENT JEJE'!$A$5:$J$60,4,FALSE)</f>
        <v>#N/A</v>
      </c>
      <c r="E84" s="166" t="e">
        <f>VLOOKUP(C84,'EMARGEMENT JEJE'!$A$5:$J$60,7,FALSE)</f>
        <v>#N/A</v>
      </c>
      <c r="F84" s="166" t="e">
        <f>VLOOKUP(C84,'EMARGEMENT JEJE'!$A$5:$J$60,8,FALSE)</f>
        <v>#N/A</v>
      </c>
      <c r="G84" s="166" t="e">
        <f>VLOOKUP(C84,'EMARGEMENT JEJE'!$A$5:$J$60,5,FALSE)</f>
        <v>#N/A</v>
      </c>
      <c r="H84" s="166" t="e">
        <f>VLOOKUP(C84,'EMARGEMENT JEJE'!$A$5:$J$60,6,FALSE)</f>
        <v>#N/A</v>
      </c>
      <c r="I84" s="166" t="s">
        <v>80</v>
      </c>
      <c r="J84" s="168" t="s">
        <v>81</v>
      </c>
      <c r="K84" s="166" t="s">
        <v>80</v>
      </c>
      <c r="L84" s="168" t="s">
        <v>82</v>
      </c>
      <c r="M84" s="166" t="s">
        <v>80</v>
      </c>
      <c r="N84" s="168" t="s">
        <v>83</v>
      </c>
    </row>
    <row r="85" spans="1:14" ht="18" customHeight="1">
      <c r="A85" s="166"/>
      <c r="B85" s="167">
        <v>77</v>
      </c>
      <c r="C85" s="166"/>
      <c r="D85" s="166" t="e">
        <f>VLOOKUP(C85,'EMARGEMENT JEJE'!$A$5:$J$60,4,FALSE)</f>
        <v>#N/A</v>
      </c>
      <c r="E85" s="166" t="e">
        <f>VLOOKUP(C85,'EMARGEMENT JEJE'!$A$5:$J$60,7,FALSE)</f>
        <v>#N/A</v>
      </c>
      <c r="F85" s="166" t="e">
        <f>VLOOKUP(C85,'EMARGEMENT JEJE'!$A$5:$J$60,8,FALSE)</f>
        <v>#N/A</v>
      </c>
      <c r="G85" s="166" t="e">
        <f>VLOOKUP(C85,'EMARGEMENT JEJE'!$A$5:$J$60,5,FALSE)</f>
        <v>#N/A</v>
      </c>
      <c r="H85" s="166" t="e">
        <f>VLOOKUP(C85,'EMARGEMENT JEJE'!$A$5:$J$60,6,FALSE)</f>
        <v>#N/A</v>
      </c>
      <c r="I85" s="166" t="s">
        <v>80</v>
      </c>
      <c r="J85" s="168" t="s">
        <v>81</v>
      </c>
      <c r="K85" s="166" t="s">
        <v>80</v>
      </c>
      <c r="L85" s="168" t="s">
        <v>82</v>
      </c>
      <c r="M85" s="166" t="s">
        <v>80</v>
      </c>
      <c r="N85" s="168" t="s">
        <v>83</v>
      </c>
    </row>
    <row r="86" spans="1:14" ht="18" customHeight="1">
      <c r="A86" s="166"/>
      <c r="B86" s="167">
        <v>78</v>
      </c>
      <c r="C86" s="166"/>
      <c r="D86" s="166" t="e">
        <f>VLOOKUP(C86,'EMARGEMENT JEJE'!$A$5:$J$60,4,FALSE)</f>
        <v>#N/A</v>
      </c>
      <c r="E86" s="166" t="e">
        <f>VLOOKUP(C86,'EMARGEMENT JEJE'!$A$5:$J$60,7,FALSE)</f>
        <v>#N/A</v>
      </c>
      <c r="F86" s="166" t="e">
        <f>VLOOKUP(C86,'EMARGEMENT JEJE'!$A$5:$J$60,8,FALSE)</f>
        <v>#N/A</v>
      </c>
      <c r="G86" s="166" t="e">
        <f>VLOOKUP(C86,'EMARGEMENT JEJE'!$A$5:$J$60,5,FALSE)</f>
        <v>#N/A</v>
      </c>
      <c r="H86" s="166" t="e">
        <f>VLOOKUP(C86,'EMARGEMENT JEJE'!$A$5:$J$60,6,FALSE)</f>
        <v>#N/A</v>
      </c>
      <c r="I86" s="166" t="s">
        <v>80</v>
      </c>
      <c r="J86" s="168" t="s">
        <v>81</v>
      </c>
      <c r="K86" s="166" t="s">
        <v>80</v>
      </c>
      <c r="L86" s="168" t="s">
        <v>82</v>
      </c>
      <c r="M86" s="166" t="s">
        <v>80</v>
      </c>
      <c r="N86" s="168" t="s">
        <v>83</v>
      </c>
    </row>
    <row r="87" spans="1:14" ht="18" customHeight="1">
      <c r="A87" s="166"/>
      <c r="B87" s="167">
        <v>79</v>
      </c>
      <c r="C87" s="166"/>
      <c r="D87" s="166" t="e">
        <f>VLOOKUP(C87,'EMARGEMENT JEJE'!$A$5:$J$60,4,FALSE)</f>
        <v>#N/A</v>
      </c>
      <c r="E87" s="166" t="e">
        <f>VLOOKUP(C87,'EMARGEMENT JEJE'!$A$5:$J$60,7,FALSE)</f>
        <v>#N/A</v>
      </c>
      <c r="F87" s="166" t="e">
        <f>VLOOKUP(C87,'EMARGEMENT JEJE'!$A$5:$J$60,8,FALSE)</f>
        <v>#N/A</v>
      </c>
      <c r="G87" s="166" t="e">
        <f>VLOOKUP(C87,'EMARGEMENT JEJE'!$A$5:$J$60,5,FALSE)</f>
        <v>#N/A</v>
      </c>
      <c r="H87" s="166" t="e">
        <f>VLOOKUP(C87,'EMARGEMENT JEJE'!$A$5:$J$60,6,FALSE)</f>
        <v>#N/A</v>
      </c>
      <c r="I87" s="166" t="s">
        <v>80</v>
      </c>
      <c r="J87" s="168" t="s">
        <v>81</v>
      </c>
      <c r="K87" s="166" t="s">
        <v>80</v>
      </c>
      <c r="L87" s="168" t="s">
        <v>82</v>
      </c>
      <c r="M87" s="166" t="s">
        <v>80</v>
      </c>
      <c r="N87" s="168" t="s">
        <v>83</v>
      </c>
    </row>
    <row r="88" spans="1:14" ht="18" customHeight="1">
      <c r="A88" s="166"/>
      <c r="B88" s="167">
        <v>80</v>
      </c>
      <c r="C88" s="166"/>
      <c r="D88" s="166" t="e">
        <f>VLOOKUP(C88,'EMARGEMENT JEJE'!$A$5:$J$60,4,FALSE)</f>
        <v>#N/A</v>
      </c>
      <c r="E88" s="166" t="e">
        <f>VLOOKUP(C88,'EMARGEMENT JEJE'!$A$5:$J$60,7,FALSE)</f>
        <v>#N/A</v>
      </c>
      <c r="F88" s="166" t="e">
        <f>VLOOKUP(C88,'EMARGEMENT JEJE'!$A$5:$J$60,8,FALSE)</f>
        <v>#N/A</v>
      </c>
      <c r="G88" s="166" t="e">
        <f>VLOOKUP(C88,'EMARGEMENT JEJE'!$A$5:$J$60,5,FALSE)</f>
        <v>#N/A</v>
      </c>
      <c r="H88" s="166" t="e">
        <f>VLOOKUP(C88,'EMARGEMENT JEJE'!$A$5:$J$60,6,FALSE)</f>
        <v>#N/A</v>
      </c>
      <c r="I88" s="166" t="s">
        <v>80</v>
      </c>
      <c r="J88" s="168" t="s">
        <v>81</v>
      </c>
      <c r="K88" s="166" t="s">
        <v>80</v>
      </c>
      <c r="L88" s="168" t="s">
        <v>82</v>
      </c>
      <c r="M88" s="166" t="s">
        <v>80</v>
      </c>
      <c r="N88" s="168" t="s">
        <v>83</v>
      </c>
    </row>
    <row r="89" spans="1:14" ht="18" customHeight="1">
      <c r="A89" s="166"/>
      <c r="B89" s="167">
        <v>81</v>
      </c>
      <c r="C89" s="166"/>
      <c r="D89" s="166" t="e">
        <f>VLOOKUP(C89,'EMARGEMENT JEJE'!$A$5:$J$60,4,FALSE)</f>
        <v>#N/A</v>
      </c>
      <c r="E89" s="166" t="e">
        <f>VLOOKUP(C89,'EMARGEMENT JEJE'!$A$5:$J$60,7,FALSE)</f>
        <v>#N/A</v>
      </c>
      <c r="F89" s="166" t="e">
        <f>VLOOKUP(C89,'EMARGEMENT JEJE'!$A$5:$J$60,8,FALSE)</f>
        <v>#N/A</v>
      </c>
      <c r="G89" s="166" t="e">
        <f>VLOOKUP(C89,'EMARGEMENT JEJE'!$A$5:$J$60,5,FALSE)</f>
        <v>#N/A</v>
      </c>
      <c r="H89" s="166" t="e">
        <f>VLOOKUP(C89,'EMARGEMENT JEJE'!$A$5:$J$60,6,FALSE)</f>
        <v>#N/A</v>
      </c>
      <c r="I89" s="166" t="s">
        <v>80</v>
      </c>
      <c r="J89" s="168" t="s">
        <v>81</v>
      </c>
      <c r="K89" s="166" t="s">
        <v>80</v>
      </c>
      <c r="L89" s="168" t="s">
        <v>82</v>
      </c>
      <c r="M89" s="166" t="s">
        <v>80</v>
      </c>
      <c r="N89" s="168" t="s">
        <v>83</v>
      </c>
    </row>
    <row r="90" spans="1:14" ht="18" customHeight="1">
      <c r="A90" s="166"/>
      <c r="B90" s="167">
        <v>82</v>
      </c>
      <c r="C90" s="166"/>
      <c r="D90" s="166" t="e">
        <f>VLOOKUP(C90,'EMARGEMENT JEJE'!$A$5:$J$60,4,FALSE)</f>
        <v>#N/A</v>
      </c>
      <c r="E90" s="166" t="e">
        <f>VLOOKUP(C90,'EMARGEMENT JEJE'!$A$5:$J$60,7,FALSE)</f>
        <v>#N/A</v>
      </c>
      <c r="F90" s="166" t="e">
        <f>VLOOKUP(C90,'EMARGEMENT JEJE'!$A$5:$J$60,8,FALSE)</f>
        <v>#N/A</v>
      </c>
      <c r="G90" s="166" t="e">
        <f>VLOOKUP(C90,'EMARGEMENT JEJE'!$A$5:$J$60,5,FALSE)</f>
        <v>#N/A</v>
      </c>
      <c r="H90" s="166" t="e">
        <f>VLOOKUP(C90,'EMARGEMENT JEJE'!$A$5:$J$60,6,FALSE)</f>
        <v>#N/A</v>
      </c>
      <c r="I90" s="166" t="s">
        <v>80</v>
      </c>
      <c r="J90" s="168" t="s">
        <v>81</v>
      </c>
      <c r="K90" s="166" t="s">
        <v>80</v>
      </c>
      <c r="L90" s="168" t="s">
        <v>82</v>
      </c>
      <c r="M90" s="166" t="s">
        <v>80</v>
      </c>
      <c r="N90" s="168" t="s">
        <v>83</v>
      </c>
    </row>
    <row r="91" spans="1:14" ht="18" customHeight="1">
      <c r="A91" s="166"/>
      <c r="B91" s="167">
        <v>83</v>
      </c>
      <c r="C91" s="166"/>
      <c r="D91" s="166" t="e">
        <f>VLOOKUP(C91,'EMARGEMENT JEJE'!$A$5:$J$60,4,FALSE)</f>
        <v>#N/A</v>
      </c>
      <c r="E91" s="166" t="e">
        <f>VLOOKUP(C91,'EMARGEMENT JEJE'!$A$5:$J$60,7,FALSE)</f>
        <v>#N/A</v>
      </c>
      <c r="F91" s="166" t="e">
        <f>VLOOKUP(C91,'EMARGEMENT JEJE'!$A$5:$J$60,8,FALSE)</f>
        <v>#N/A</v>
      </c>
      <c r="G91" s="166" t="e">
        <f>VLOOKUP(C91,'EMARGEMENT JEJE'!$A$5:$J$60,5,FALSE)</f>
        <v>#N/A</v>
      </c>
      <c r="H91" s="166" t="e">
        <f>VLOOKUP(C91,'EMARGEMENT JEJE'!$A$5:$J$60,6,FALSE)</f>
        <v>#N/A</v>
      </c>
      <c r="I91" s="166"/>
      <c r="J91" s="168" t="s">
        <v>81</v>
      </c>
      <c r="K91" s="168"/>
      <c r="L91" s="168" t="s">
        <v>82</v>
      </c>
      <c r="M91" s="168"/>
      <c r="N91" s="168" t="s">
        <v>83</v>
      </c>
    </row>
    <row r="92" spans="1:14" ht="18" customHeight="1">
      <c r="A92" s="166"/>
      <c r="B92" s="167">
        <v>84</v>
      </c>
      <c r="C92" s="166"/>
      <c r="D92" s="166" t="e">
        <f>VLOOKUP(C92,'EMARGEMENT JEJE'!$A$5:$J$60,4,FALSE)</f>
        <v>#N/A</v>
      </c>
      <c r="E92" s="166" t="e">
        <f>VLOOKUP(C92,'EMARGEMENT JEJE'!$A$5:$J$60,7,FALSE)</f>
        <v>#N/A</v>
      </c>
      <c r="F92" s="166" t="e">
        <f>VLOOKUP(C92,'EMARGEMENT JEJE'!$A$5:$J$60,8,FALSE)</f>
        <v>#N/A</v>
      </c>
      <c r="G92" s="166" t="e">
        <f>VLOOKUP(C92,'EMARGEMENT JEJE'!$A$5:$J$60,5,FALSE)</f>
        <v>#N/A</v>
      </c>
      <c r="H92" s="166" t="e">
        <f>VLOOKUP(C92,'EMARGEMENT JEJE'!$A$5:$J$60,6,FALSE)</f>
        <v>#N/A</v>
      </c>
      <c r="I92" s="166" t="s">
        <v>80</v>
      </c>
      <c r="J92" s="168" t="s">
        <v>81</v>
      </c>
      <c r="K92" s="166" t="s">
        <v>80</v>
      </c>
      <c r="L92" s="168" t="s">
        <v>82</v>
      </c>
      <c r="M92" s="166" t="s">
        <v>80</v>
      </c>
      <c r="N92" s="168" t="s">
        <v>83</v>
      </c>
    </row>
    <row r="93" spans="1:14" ht="18" customHeight="1">
      <c r="A93" s="166"/>
      <c r="B93" s="167">
        <v>85</v>
      </c>
      <c r="C93" s="166"/>
      <c r="D93" s="166" t="e">
        <f>VLOOKUP(C93,'EMARGEMENT JEJE'!$A$5:$J$60,4,FALSE)</f>
        <v>#N/A</v>
      </c>
      <c r="E93" s="166" t="e">
        <f>VLOOKUP(C93,'EMARGEMENT JEJE'!$A$5:$J$60,7,FALSE)</f>
        <v>#N/A</v>
      </c>
      <c r="F93" s="166" t="e">
        <f>VLOOKUP(C93,'EMARGEMENT JEJE'!$A$5:$J$60,8,FALSE)</f>
        <v>#N/A</v>
      </c>
      <c r="G93" s="166" t="e">
        <f>VLOOKUP(C93,'EMARGEMENT JEJE'!$A$5:$J$60,5,FALSE)</f>
        <v>#N/A</v>
      </c>
      <c r="H93" s="166" t="e">
        <f>VLOOKUP(C93,'EMARGEMENT JEJE'!$A$5:$J$60,6,FALSE)</f>
        <v>#N/A</v>
      </c>
      <c r="I93" s="166" t="s">
        <v>80</v>
      </c>
      <c r="J93" s="168" t="s">
        <v>81</v>
      </c>
      <c r="K93" s="166" t="s">
        <v>80</v>
      </c>
      <c r="L93" s="168" t="s">
        <v>82</v>
      </c>
      <c r="M93" s="166" t="s">
        <v>80</v>
      </c>
      <c r="N93" s="168" t="s">
        <v>83</v>
      </c>
    </row>
    <row r="94" spans="1:14" ht="18" customHeight="1">
      <c r="A94" s="166"/>
      <c r="B94" s="167">
        <v>86</v>
      </c>
      <c r="C94" s="166"/>
      <c r="D94" s="166" t="e">
        <f>VLOOKUP(C94,'EMARGEMENT JEJE'!$A$5:$J$60,4,FALSE)</f>
        <v>#N/A</v>
      </c>
      <c r="E94" s="166" t="e">
        <f>VLOOKUP(C94,'EMARGEMENT JEJE'!$A$5:$J$60,7,FALSE)</f>
        <v>#N/A</v>
      </c>
      <c r="F94" s="166" t="e">
        <f>VLOOKUP(C94,'EMARGEMENT JEJE'!$A$5:$J$60,8,FALSE)</f>
        <v>#N/A</v>
      </c>
      <c r="G94" s="166" t="e">
        <f>VLOOKUP(C94,'EMARGEMENT JEJE'!$A$5:$J$60,5,FALSE)</f>
        <v>#N/A</v>
      </c>
      <c r="H94" s="166" t="e">
        <f>VLOOKUP(C94,'EMARGEMENT JEJE'!$A$5:$J$60,6,FALSE)</f>
        <v>#N/A</v>
      </c>
      <c r="I94" s="166" t="s">
        <v>80</v>
      </c>
      <c r="J94" s="168" t="s">
        <v>81</v>
      </c>
      <c r="K94" s="166" t="s">
        <v>80</v>
      </c>
      <c r="L94" s="168" t="s">
        <v>82</v>
      </c>
      <c r="M94" s="166" t="s">
        <v>80</v>
      </c>
      <c r="N94" s="168" t="s">
        <v>83</v>
      </c>
    </row>
    <row r="95" spans="1:14" ht="18" customHeight="1">
      <c r="A95" s="166"/>
      <c r="B95" s="167">
        <v>87</v>
      </c>
      <c r="C95" s="166"/>
      <c r="D95" s="166" t="e">
        <f>VLOOKUP(C95,'EMARGEMENT JEJE'!$A$5:$J$60,4,FALSE)</f>
        <v>#N/A</v>
      </c>
      <c r="E95" s="166" t="e">
        <f>VLOOKUP(C95,'EMARGEMENT JEJE'!$A$5:$J$60,7,FALSE)</f>
        <v>#N/A</v>
      </c>
      <c r="F95" s="166" t="e">
        <f>VLOOKUP(C95,'EMARGEMENT JEJE'!$A$5:$J$60,8,FALSE)</f>
        <v>#N/A</v>
      </c>
      <c r="G95" s="166" t="e">
        <f>VLOOKUP(C95,'EMARGEMENT JEJE'!$A$5:$J$60,5,FALSE)</f>
        <v>#N/A</v>
      </c>
      <c r="H95" s="166" t="e">
        <f>VLOOKUP(C95,'EMARGEMENT JEJE'!$A$5:$J$60,6,FALSE)</f>
        <v>#N/A</v>
      </c>
      <c r="I95" s="166" t="s">
        <v>80</v>
      </c>
      <c r="J95" s="168" t="s">
        <v>81</v>
      </c>
      <c r="K95" s="166" t="s">
        <v>80</v>
      </c>
      <c r="L95" s="168" t="s">
        <v>82</v>
      </c>
      <c r="M95" s="166" t="s">
        <v>80</v>
      </c>
      <c r="N95" s="168" t="s">
        <v>83</v>
      </c>
    </row>
    <row r="96" spans="1:14" ht="18" customHeight="1">
      <c r="A96" s="166"/>
      <c r="B96" s="167">
        <v>88</v>
      </c>
      <c r="C96" s="166"/>
      <c r="D96" s="166" t="e">
        <f>VLOOKUP(C96,'EMARGEMENT JEJE'!$A$5:$J$60,4,FALSE)</f>
        <v>#N/A</v>
      </c>
      <c r="E96" s="166" t="e">
        <f>VLOOKUP(C96,'EMARGEMENT JEJE'!$A$5:$J$60,7,FALSE)</f>
        <v>#N/A</v>
      </c>
      <c r="F96" s="166" t="e">
        <f>VLOOKUP(C96,'EMARGEMENT JEJE'!$A$5:$J$60,8,FALSE)</f>
        <v>#N/A</v>
      </c>
      <c r="G96" s="166" t="e">
        <f>VLOOKUP(C96,'EMARGEMENT JEJE'!$A$5:$J$60,5,FALSE)</f>
        <v>#N/A</v>
      </c>
      <c r="H96" s="166" t="e">
        <f>VLOOKUP(C96,'EMARGEMENT JEJE'!$A$5:$J$60,6,FALSE)</f>
        <v>#N/A</v>
      </c>
      <c r="I96" s="166" t="s">
        <v>80</v>
      </c>
      <c r="J96" s="168" t="s">
        <v>81</v>
      </c>
      <c r="K96" s="166" t="s">
        <v>80</v>
      </c>
      <c r="L96" s="168" t="s">
        <v>82</v>
      </c>
      <c r="M96" s="166" t="s">
        <v>80</v>
      </c>
      <c r="N96" s="168" t="s">
        <v>83</v>
      </c>
    </row>
    <row r="97" spans="1:14" ht="18" customHeight="1">
      <c r="A97" s="166"/>
      <c r="B97" s="167">
        <v>89</v>
      </c>
      <c r="C97" s="166"/>
      <c r="D97" s="166" t="e">
        <f>VLOOKUP(C97,'EMARGEMENT JEJE'!$A$5:$J$60,4,FALSE)</f>
        <v>#N/A</v>
      </c>
      <c r="E97" s="166" t="e">
        <f>VLOOKUP(C97,'EMARGEMENT JEJE'!$A$5:$J$60,7,FALSE)</f>
        <v>#N/A</v>
      </c>
      <c r="F97" s="166" t="e">
        <f>VLOOKUP(C97,'EMARGEMENT JEJE'!$A$5:$J$60,8,FALSE)</f>
        <v>#N/A</v>
      </c>
      <c r="G97" s="166" t="e">
        <f>VLOOKUP(C97,'EMARGEMENT JEJE'!$A$5:$J$60,5,FALSE)</f>
        <v>#N/A</v>
      </c>
      <c r="H97" s="166" t="e">
        <f>VLOOKUP(C97,'EMARGEMENT JEJE'!$A$5:$J$60,6,FALSE)</f>
        <v>#N/A</v>
      </c>
      <c r="I97" s="166" t="s">
        <v>80</v>
      </c>
      <c r="J97" s="168" t="s">
        <v>81</v>
      </c>
      <c r="K97" s="166" t="s">
        <v>80</v>
      </c>
      <c r="L97" s="168" t="s">
        <v>82</v>
      </c>
      <c r="M97" s="166" t="s">
        <v>80</v>
      </c>
      <c r="N97" s="168" t="s">
        <v>83</v>
      </c>
    </row>
    <row r="98" spans="1:14" ht="18" customHeight="1">
      <c r="A98" s="166"/>
      <c r="B98" s="167">
        <v>90</v>
      </c>
      <c r="C98" s="166"/>
      <c r="D98" s="166" t="e">
        <f>VLOOKUP(C98,'EMARGEMENT JEJE'!$A$5:$J$60,4,FALSE)</f>
        <v>#N/A</v>
      </c>
      <c r="E98" s="166" t="e">
        <f>VLOOKUP(C98,'EMARGEMENT JEJE'!$A$5:$J$60,7,FALSE)</f>
        <v>#N/A</v>
      </c>
      <c r="F98" s="166" t="e">
        <f>VLOOKUP(C98,'EMARGEMENT JEJE'!$A$5:$J$60,8,FALSE)</f>
        <v>#N/A</v>
      </c>
      <c r="G98" s="166" t="e">
        <f>VLOOKUP(C98,'EMARGEMENT JEJE'!$A$5:$J$60,5,FALSE)</f>
        <v>#N/A</v>
      </c>
      <c r="H98" s="166" t="e">
        <f>VLOOKUP(C98,'EMARGEMENT JEJE'!$A$5:$J$60,6,FALSE)</f>
        <v>#N/A</v>
      </c>
      <c r="I98" s="166" t="s">
        <v>80</v>
      </c>
      <c r="J98" s="168" t="s">
        <v>81</v>
      </c>
      <c r="K98" s="166" t="s">
        <v>80</v>
      </c>
      <c r="L98" s="168" t="s">
        <v>82</v>
      </c>
      <c r="M98" s="166" t="s">
        <v>80</v>
      </c>
      <c r="N98" s="168" t="s">
        <v>83</v>
      </c>
    </row>
    <row r="99" spans="1:14" ht="18" customHeight="1">
      <c r="A99" s="166"/>
      <c r="B99" s="167">
        <v>91</v>
      </c>
      <c r="C99" s="166"/>
      <c r="D99" s="166" t="e">
        <f>VLOOKUP(C99,'EMARGEMENT JEJE'!$A$5:$J$60,4,FALSE)</f>
        <v>#N/A</v>
      </c>
      <c r="E99" s="166" t="e">
        <f>VLOOKUP(C99,'EMARGEMENT JEJE'!$A$5:$J$60,7,FALSE)</f>
        <v>#N/A</v>
      </c>
      <c r="F99" s="166" t="e">
        <f>VLOOKUP(C99,'EMARGEMENT JEJE'!$A$5:$J$60,8,FALSE)</f>
        <v>#N/A</v>
      </c>
      <c r="G99" s="166" t="e">
        <f>VLOOKUP(C99,'EMARGEMENT JEJE'!$A$5:$J$60,5,FALSE)</f>
        <v>#N/A</v>
      </c>
      <c r="H99" s="166" t="e">
        <f>VLOOKUP(C99,'EMARGEMENT JEJE'!$A$5:$J$60,6,FALSE)</f>
        <v>#N/A</v>
      </c>
      <c r="I99" s="166" t="s">
        <v>80</v>
      </c>
      <c r="J99" s="168" t="s">
        <v>81</v>
      </c>
      <c r="K99" s="166" t="s">
        <v>80</v>
      </c>
      <c r="L99" s="168" t="s">
        <v>82</v>
      </c>
      <c r="M99" s="166" t="s">
        <v>80</v>
      </c>
      <c r="N99" s="168" t="s">
        <v>83</v>
      </c>
    </row>
    <row r="100" spans="1:14" ht="18" customHeight="1">
      <c r="A100" s="166"/>
      <c r="B100" s="167">
        <v>92</v>
      </c>
      <c r="C100" s="166"/>
      <c r="D100" s="166" t="e">
        <f>VLOOKUP(C100,'EMARGEMENT JEJE'!$A$5:$J$60,4,FALSE)</f>
        <v>#N/A</v>
      </c>
      <c r="E100" s="166" t="e">
        <f>VLOOKUP(C100,'EMARGEMENT JEJE'!$A$5:$J$60,7,FALSE)</f>
        <v>#N/A</v>
      </c>
      <c r="F100" s="166" t="e">
        <f>VLOOKUP(C100,'EMARGEMENT JEJE'!$A$5:$J$60,8,FALSE)</f>
        <v>#N/A</v>
      </c>
      <c r="G100" s="166" t="e">
        <f>VLOOKUP(C100,'EMARGEMENT JEJE'!$A$5:$J$60,5,FALSE)</f>
        <v>#N/A</v>
      </c>
      <c r="H100" s="166" t="e">
        <f>VLOOKUP(C100,'EMARGEMENT JEJE'!$A$5:$J$60,6,FALSE)</f>
        <v>#N/A</v>
      </c>
      <c r="I100" s="166" t="s">
        <v>80</v>
      </c>
      <c r="J100" s="168" t="s">
        <v>81</v>
      </c>
      <c r="K100" s="166" t="s">
        <v>80</v>
      </c>
      <c r="L100" s="168" t="s">
        <v>82</v>
      </c>
      <c r="M100" s="166" t="s">
        <v>80</v>
      </c>
      <c r="N100" s="168" t="s">
        <v>83</v>
      </c>
    </row>
    <row r="101" spans="1:14" ht="18" customHeight="1">
      <c r="A101" s="264" t="s">
        <v>72</v>
      </c>
      <c r="B101" s="265" t="s">
        <v>21</v>
      </c>
      <c r="C101" s="265" t="s">
        <v>73</v>
      </c>
      <c r="D101" s="251" t="s">
        <v>74</v>
      </c>
      <c r="E101" s="266" t="s">
        <v>75</v>
      </c>
      <c r="F101" s="251" t="s">
        <v>76</v>
      </c>
      <c r="G101" s="266" t="s">
        <v>77</v>
      </c>
      <c r="H101" s="251" t="s">
        <v>78</v>
      </c>
      <c r="I101" s="251" t="s">
        <v>79</v>
      </c>
      <c r="J101" s="251"/>
      <c r="K101" s="251"/>
      <c r="L101" s="251"/>
      <c r="M101" s="251"/>
      <c r="N101" s="251"/>
    </row>
    <row r="102" spans="1:14" ht="25.5" customHeight="1">
      <c r="A102" s="264"/>
      <c r="B102" s="265"/>
      <c r="C102" s="265"/>
      <c r="D102" s="251"/>
      <c r="E102" s="266"/>
      <c r="F102" s="251"/>
      <c r="G102" s="266"/>
      <c r="H102" s="251"/>
      <c r="I102" s="251"/>
      <c r="J102" s="251"/>
      <c r="K102" s="251"/>
      <c r="L102" s="251"/>
      <c r="M102" s="251"/>
      <c r="N102" s="251"/>
    </row>
    <row r="103" spans="1:14" ht="18" customHeight="1">
      <c r="A103" s="166"/>
      <c r="B103" s="167">
        <v>93</v>
      </c>
      <c r="C103" s="166"/>
      <c r="D103" s="172" t="s">
        <v>80</v>
      </c>
      <c r="E103" s="173" t="s">
        <v>25</v>
      </c>
      <c r="F103" s="166" t="s">
        <v>25</v>
      </c>
      <c r="G103" s="174" t="s">
        <v>25</v>
      </c>
      <c r="H103" s="175" t="s">
        <v>25</v>
      </c>
      <c r="I103" s="166" t="s">
        <v>80</v>
      </c>
      <c r="J103" s="168" t="s">
        <v>81</v>
      </c>
      <c r="K103" s="166" t="s">
        <v>80</v>
      </c>
      <c r="L103" s="168" t="s">
        <v>82</v>
      </c>
      <c r="M103" s="166" t="s">
        <v>80</v>
      </c>
      <c r="N103" s="168" t="s">
        <v>83</v>
      </c>
    </row>
    <row r="104" spans="1:14" s="165" customFormat="1" ht="18" customHeight="1">
      <c r="A104" s="169"/>
      <c r="B104" s="167">
        <v>94</v>
      </c>
      <c r="C104" s="169"/>
      <c r="D104" s="169"/>
      <c r="E104" s="169"/>
      <c r="F104" s="169"/>
      <c r="G104" s="169"/>
      <c r="H104" s="169"/>
      <c r="I104" s="169"/>
      <c r="J104" s="168" t="s">
        <v>81</v>
      </c>
      <c r="K104" s="169"/>
      <c r="L104" s="168" t="s">
        <v>82</v>
      </c>
      <c r="M104" s="169"/>
      <c r="N104" s="168" t="s">
        <v>83</v>
      </c>
    </row>
    <row r="105" spans="1:14" s="165" customFormat="1" ht="18" customHeight="1">
      <c r="A105" s="169"/>
      <c r="B105" s="167">
        <v>95</v>
      </c>
      <c r="C105" s="169"/>
      <c r="D105" s="169"/>
      <c r="E105" s="169"/>
      <c r="F105" s="169"/>
      <c r="G105" s="169"/>
      <c r="H105" s="169"/>
      <c r="I105" s="169"/>
      <c r="J105" s="168" t="s">
        <v>81</v>
      </c>
      <c r="K105" s="169"/>
      <c r="L105" s="168" t="s">
        <v>82</v>
      </c>
      <c r="M105" s="169"/>
      <c r="N105" s="168" t="s">
        <v>83</v>
      </c>
    </row>
    <row r="106" spans="1:14" ht="18" customHeight="1">
      <c r="A106" s="166"/>
      <c r="B106" s="167">
        <v>96</v>
      </c>
      <c r="C106" s="166"/>
      <c r="D106" s="172" t="s">
        <v>80</v>
      </c>
      <c r="E106" s="173" t="s">
        <v>25</v>
      </c>
      <c r="F106" s="166" t="s">
        <v>25</v>
      </c>
      <c r="G106" s="174" t="s">
        <v>25</v>
      </c>
      <c r="H106" s="175" t="s">
        <v>25</v>
      </c>
      <c r="I106" s="166" t="s">
        <v>80</v>
      </c>
      <c r="J106" s="168" t="s">
        <v>81</v>
      </c>
      <c r="K106" s="166" t="s">
        <v>80</v>
      </c>
      <c r="L106" s="168" t="s">
        <v>82</v>
      </c>
      <c r="M106" s="166" t="s">
        <v>80</v>
      </c>
      <c r="N106" s="168" t="s">
        <v>83</v>
      </c>
    </row>
    <row r="107" spans="1:14" ht="18" customHeight="1">
      <c r="A107" s="166"/>
      <c r="B107" s="167">
        <v>97</v>
      </c>
      <c r="C107" s="166"/>
      <c r="D107" s="172" t="s">
        <v>80</v>
      </c>
      <c r="E107" s="173" t="s">
        <v>25</v>
      </c>
      <c r="F107" s="166" t="s">
        <v>25</v>
      </c>
      <c r="G107" s="174" t="s">
        <v>25</v>
      </c>
      <c r="H107" s="175" t="s">
        <v>25</v>
      </c>
      <c r="I107" s="166" t="s">
        <v>80</v>
      </c>
      <c r="J107" s="168" t="s">
        <v>81</v>
      </c>
      <c r="K107" s="166" t="s">
        <v>80</v>
      </c>
      <c r="L107" s="168" t="s">
        <v>82</v>
      </c>
      <c r="M107" s="166" t="s">
        <v>80</v>
      </c>
      <c r="N107" s="168" t="s">
        <v>83</v>
      </c>
    </row>
    <row r="108" spans="1:14" ht="18" customHeight="1">
      <c r="A108" s="166"/>
      <c r="B108" s="167">
        <v>98</v>
      </c>
      <c r="C108" s="166"/>
      <c r="D108" s="172" t="s">
        <v>80</v>
      </c>
      <c r="E108" s="173" t="s">
        <v>25</v>
      </c>
      <c r="F108" s="166" t="s">
        <v>25</v>
      </c>
      <c r="G108" s="174" t="s">
        <v>25</v>
      </c>
      <c r="H108" s="175" t="s">
        <v>25</v>
      </c>
      <c r="I108" s="166" t="s">
        <v>80</v>
      </c>
      <c r="J108" s="168" t="s">
        <v>81</v>
      </c>
      <c r="K108" s="166" t="s">
        <v>80</v>
      </c>
      <c r="L108" s="168" t="s">
        <v>82</v>
      </c>
      <c r="M108" s="166" t="s">
        <v>80</v>
      </c>
      <c r="N108" s="168" t="s">
        <v>83</v>
      </c>
    </row>
    <row r="109" spans="1:14" ht="18" customHeight="1">
      <c r="A109" s="166"/>
      <c r="B109" s="167">
        <v>99</v>
      </c>
      <c r="C109" s="166"/>
      <c r="D109" s="172" t="s">
        <v>80</v>
      </c>
      <c r="E109" s="173" t="s">
        <v>25</v>
      </c>
      <c r="F109" s="166" t="s">
        <v>25</v>
      </c>
      <c r="G109" s="174" t="s">
        <v>25</v>
      </c>
      <c r="H109" s="175" t="s">
        <v>25</v>
      </c>
      <c r="I109" s="166" t="s">
        <v>80</v>
      </c>
      <c r="J109" s="168" t="s">
        <v>81</v>
      </c>
      <c r="K109" s="166" t="s">
        <v>80</v>
      </c>
      <c r="L109" s="168" t="s">
        <v>82</v>
      </c>
      <c r="M109" s="166" t="s">
        <v>80</v>
      </c>
      <c r="N109" s="168" t="s">
        <v>83</v>
      </c>
    </row>
    <row r="110" spans="1:14" ht="18" customHeight="1">
      <c r="A110" s="166"/>
      <c r="B110" s="167">
        <v>100</v>
      </c>
      <c r="C110" s="166"/>
      <c r="D110" s="172" t="s">
        <v>80</v>
      </c>
      <c r="E110" s="173" t="s">
        <v>25</v>
      </c>
      <c r="F110" s="166" t="s">
        <v>25</v>
      </c>
      <c r="G110" s="174" t="s">
        <v>25</v>
      </c>
      <c r="H110" s="175" t="s">
        <v>25</v>
      </c>
      <c r="I110" s="166" t="s">
        <v>80</v>
      </c>
      <c r="J110" s="168" t="s">
        <v>81</v>
      </c>
      <c r="K110" s="166" t="s">
        <v>80</v>
      </c>
      <c r="L110" s="168" t="s">
        <v>82</v>
      </c>
      <c r="M110" s="166" t="s">
        <v>80</v>
      </c>
      <c r="N110" s="168" t="s">
        <v>83</v>
      </c>
    </row>
    <row r="111" spans="1:14" ht="18" customHeight="1">
      <c r="A111" s="166"/>
      <c r="B111" s="167">
        <v>101</v>
      </c>
      <c r="C111" s="166"/>
      <c r="D111" s="172" t="s">
        <v>80</v>
      </c>
      <c r="E111" s="173" t="s">
        <v>25</v>
      </c>
      <c r="F111" s="166" t="s">
        <v>25</v>
      </c>
      <c r="G111" s="174" t="s">
        <v>25</v>
      </c>
      <c r="H111" s="175" t="s">
        <v>25</v>
      </c>
      <c r="I111" s="166" t="s">
        <v>80</v>
      </c>
      <c r="J111" s="168" t="s">
        <v>81</v>
      </c>
      <c r="K111" s="166" t="s">
        <v>80</v>
      </c>
      <c r="L111" s="168" t="s">
        <v>82</v>
      </c>
      <c r="M111" s="166" t="s">
        <v>80</v>
      </c>
      <c r="N111" s="168" t="s">
        <v>83</v>
      </c>
    </row>
    <row r="112" spans="1:14" ht="18" customHeight="1">
      <c r="A112" s="166"/>
      <c r="B112" s="167">
        <v>102</v>
      </c>
      <c r="C112" s="166"/>
      <c r="D112" s="172" t="s">
        <v>80</v>
      </c>
      <c r="E112" s="173" t="s">
        <v>25</v>
      </c>
      <c r="F112" s="166" t="s">
        <v>25</v>
      </c>
      <c r="G112" s="174" t="s">
        <v>25</v>
      </c>
      <c r="H112" s="175" t="s">
        <v>25</v>
      </c>
      <c r="I112" s="166" t="s">
        <v>80</v>
      </c>
      <c r="J112" s="168" t="s">
        <v>81</v>
      </c>
      <c r="K112" s="166" t="s">
        <v>80</v>
      </c>
      <c r="L112" s="168" t="s">
        <v>82</v>
      </c>
      <c r="M112" s="166" t="s">
        <v>80</v>
      </c>
      <c r="N112" s="168" t="s">
        <v>83</v>
      </c>
    </row>
    <row r="113" spans="1:14" ht="18" customHeight="1">
      <c r="A113" s="166"/>
      <c r="B113" s="167">
        <v>103</v>
      </c>
      <c r="C113" s="166"/>
      <c r="D113" s="172" t="s">
        <v>80</v>
      </c>
      <c r="E113" s="173" t="s">
        <v>25</v>
      </c>
      <c r="F113" s="166" t="s">
        <v>25</v>
      </c>
      <c r="G113" s="174" t="s">
        <v>25</v>
      </c>
      <c r="H113" s="175" t="s">
        <v>25</v>
      </c>
      <c r="I113" s="166" t="s">
        <v>80</v>
      </c>
      <c r="J113" s="168" t="s">
        <v>81</v>
      </c>
      <c r="K113" s="166" t="s">
        <v>80</v>
      </c>
      <c r="L113" s="168" t="s">
        <v>82</v>
      </c>
      <c r="M113" s="166" t="s">
        <v>80</v>
      </c>
      <c r="N113" s="168" t="s">
        <v>83</v>
      </c>
    </row>
    <row r="114" spans="1:14" ht="18" customHeight="1">
      <c r="A114" s="166"/>
      <c r="B114" s="167">
        <v>104</v>
      </c>
      <c r="C114" s="166"/>
      <c r="D114" s="172" t="s">
        <v>80</v>
      </c>
      <c r="E114" s="173" t="s">
        <v>25</v>
      </c>
      <c r="F114" s="166" t="s">
        <v>25</v>
      </c>
      <c r="G114" s="174" t="s">
        <v>25</v>
      </c>
      <c r="H114" s="175" t="s">
        <v>25</v>
      </c>
      <c r="I114" s="166" t="s">
        <v>80</v>
      </c>
      <c r="J114" s="168" t="s">
        <v>81</v>
      </c>
      <c r="K114" s="166" t="s">
        <v>80</v>
      </c>
      <c r="L114" s="168" t="s">
        <v>82</v>
      </c>
      <c r="M114" s="166" t="s">
        <v>80</v>
      </c>
      <c r="N114" s="168" t="s">
        <v>83</v>
      </c>
    </row>
    <row r="115" spans="1:14" ht="18" customHeight="1">
      <c r="A115" s="166"/>
      <c r="B115" s="167">
        <v>105</v>
      </c>
      <c r="C115" s="166"/>
      <c r="D115" s="172" t="s">
        <v>80</v>
      </c>
      <c r="E115" s="173" t="s">
        <v>25</v>
      </c>
      <c r="F115" s="166" t="s">
        <v>25</v>
      </c>
      <c r="G115" s="174" t="s">
        <v>25</v>
      </c>
      <c r="H115" s="175" t="s">
        <v>25</v>
      </c>
      <c r="I115" s="166" t="s">
        <v>80</v>
      </c>
      <c r="J115" s="168" t="s">
        <v>81</v>
      </c>
      <c r="K115" s="166" t="s">
        <v>80</v>
      </c>
      <c r="L115" s="168" t="s">
        <v>82</v>
      </c>
      <c r="M115" s="166" t="s">
        <v>80</v>
      </c>
      <c r="N115" s="168" t="s">
        <v>83</v>
      </c>
    </row>
    <row r="116" spans="1:14" ht="18" customHeight="1">
      <c r="A116" s="166"/>
      <c r="B116" s="167">
        <v>106</v>
      </c>
      <c r="C116" s="166"/>
      <c r="D116" s="172" t="s">
        <v>80</v>
      </c>
      <c r="E116" s="173" t="s">
        <v>25</v>
      </c>
      <c r="F116" s="166" t="s">
        <v>25</v>
      </c>
      <c r="G116" s="174" t="s">
        <v>25</v>
      </c>
      <c r="H116" s="175" t="s">
        <v>25</v>
      </c>
      <c r="I116" s="166" t="s">
        <v>80</v>
      </c>
      <c r="J116" s="168" t="s">
        <v>81</v>
      </c>
      <c r="K116" s="166" t="s">
        <v>80</v>
      </c>
      <c r="L116" s="168" t="s">
        <v>82</v>
      </c>
      <c r="M116" s="166" t="s">
        <v>80</v>
      </c>
      <c r="N116" s="168" t="s">
        <v>83</v>
      </c>
    </row>
    <row r="117" spans="1:14" ht="18" customHeight="1">
      <c r="A117" s="166"/>
      <c r="B117" s="167">
        <v>107</v>
      </c>
      <c r="C117" s="166"/>
      <c r="D117" s="172" t="s">
        <v>80</v>
      </c>
      <c r="E117" s="173" t="s">
        <v>25</v>
      </c>
      <c r="F117" s="166" t="s">
        <v>25</v>
      </c>
      <c r="G117" s="174" t="s">
        <v>25</v>
      </c>
      <c r="H117" s="175" t="s">
        <v>25</v>
      </c>
      <c r="I117" s="166" t="s">
        <v>80</v>
      </c>
      <c r="J117" s="168" t="s">
        <v>81</v>
      </c>
      <c r="K117" s="166" t="s">
        <v>80</v>
      </c>
      <c r="L117" s="168" t="s">
        <v>82</v>
      </c>
      <c r="M117" s="166" t="s">
        <v>80</v>
      </c>
      <c r="N117" s="168" t="s">
        <v>83</v>
      </c>
    </row>
    <row r="118" spans="1:14" ht="18" customHeight="1">
      <c r="A118" s="166"/>
      <c r="B118" s="167">
        <v>108</v>
      </c>
      <c r="C118" s="166"/>
      <c r="D118" s="172" t="s">
        <v>80</v>
      </c>
      <c r="E118" s="173" t="s">
        <v>25</v>
      </c>
      <c r="F118" s="166" t="s">
        <v>25</v>
      </c>
      <c r="G118" s="174" t="s">
        <v>25</v>
      </c>
      <c r="H118" s="175" t="s">
        <v>25</v>
      </c>
      <c r="I118" s="166" t="s">
        <v>80</v>
      </c>
      <c r="J118" s="168" t="s">
        <v>81</v>
      </c>
      <c r="K118" s="166" t="s">
        <v>80</v>
      </c>
      <c r="L118" s="168" t="s">
        <v>82</v>
      </c>
      <c r="M118" s="166" t="s">
        <v>80</v>
      </c>
      <c r="N118" s="168" t="s">
        <v>83</v>
      </c>
    </row>
    <row r="119" spans="1:14" ht="18" customHeight="1">
      <c r="A119" s="166"/>
      <c r="B119" s="167">
        <v>109</v>
      </c>
      <c r="C119" s="166"/>
      <c r="D119" s="172" t="s">
        <v>80</v>
      </c>
      <c r="E119" s="173" t="s">
        <v>25</v>
      </c>
      <c r="F119" s="166" t="s">
        <v>25</v>
      </c>
      <c r="G119" s="174" t="s">
        <v>25</v>
      </c>
      <c r="H119" s="175" t="s">
        <v>25</v>
      </c>
      <c r="I119" s="166" t="s">
        <v>80</v>
      </c>
      <c r="J119" s="168" t="s">
        <v>81</v>
      </c>
      <c r="K119" s="166" t="s">
        <v>80</v>
      </c>
      <c r="L119" s="168" t="s">
        <v>82</v>
      </c>
      <c r="M119" s="166" t="s">
        <v>80</v>
      </c>
      <c r="N119" s="168" t="s">
        <v>83</v>
      </c>
    </row>
    <row r="120" spans="1:14" ht="18" customHeight="1">
      <c r="A120" s="166"/>
      <c r="B120" s="167">
        <v>110</v>
      </c>
      <c r="C120" s="166"/>
      <c r="D120" s="172" t="s">
        <v>80</v>
      </c>
      <c r="E120" s="173" t="s">
        <v>25</v>
      </c>
      <c r="F120" s="166" t="s">
        <v>25</v>
      </c>
      <c r="G120" s="174" t="s">
        <v>25</v>
      </c>
      <c r="H120" s="175" t="s">
        <v>25</v>
      </c>
      <c r="I120" s="166" t="s">
        <v>80</v>
      </c>
      <c r="J120" s="168" t="s">
        <v>81</v>
      </c>
      <c r="K120" s="166" t="s">
        <v>80</v>
      </c>
      <c r="L120" s="168" t="s">
        <v>82</v>
      </c>
      <c r="M120" s="166" t="s">
        <v>80</v>
      </c>
      <c r="N120" s="168" t="s">
        <v>83</v>
      </c>
    </row>
    <row r="121" spans="1:14" ht="18" customHeight="1">
      <c r="A121" s="166"/>
      <c r="B121" s="167">
        <v>111</v>
      </c>
      <c r="C121" s="166"/>
      <c r="D121" s="172" t="s">
        <v>80</v>
      </c>
      <c r="E121" s="173" t="s">
        <v>25</v>
      </c>
      <c r="F121" s="166" t="s">
        <v>25</v>
      </c>
      <c r="G121" s="174" t="s">
        <v>25</v>
      </c>
      <c r="H121" s="175" t="s">
        <v>25</v>
      </c>
      <c r="I121" s="166" t="s">
        <v>80</v>
      </c>
      <c r="J121" s="168" t="s">
        <v>81</v>
      </c>
      <c r="K121" s="166" t="s">
        <v>80</v>
      </c>
      <c r="L121" s="168" t="s">
        <v>82</v>
      </c>
      <c r="M121" s="166" t="s">
        <v>80</v>
      </c>
      <c r="N121" s="168" t="s">
        <v>83</v>
      </c>
    </row>
    <row r="122" spans="1:14" ht="18" customHeight="1">
      <c r="A122" s="166"/>
      <c r="B122" s="167">
        <v>112</v>
      </c>
      <c r="C122" s="166"/>
      <c r="D122" s="172" t="s">
        <v>80</v>
      </c>
      <c r="E122" s="173" t="s">
        <v>25</v>
      </c>
      <c r="F122" s="166" t="s">
        <v>25</v>
      </c>
      <c r="G122" s="174" t="s">
        <v>25</v>
      </c>
      <c r="H122" s="175" t="s">
        <v>25</v>
      </c>
      <c r="I122" s="166" t="s">
        <v>80</v>
      </c>
      <c r="J122" s="168" t="s">
        <v>81</v>
      </c>
      <c r="K122" s="166" t="s">
        <v>80</v>
      </c>
      <c r="L122" s="168" t="s">
        <v>82</v>
      </c>
      <c r="M122" s="166" t="s">
        <v>80</v>
      </c>
      <c r="N122" s="168" t="s">
        <v>83</v>
      </c>
    </row>
    <row r="123" spans="1:14" ht="18" customHeight="1">
      <c r="A123" s="166"/>
      <c r="B123" s="167">
        <v>113</v>
      </c>
      <c r="C123" s="166"/>
      <c r="D123" s="172" t="s">
        <v>80</v>
      </c>
      <c r="E123" s="173" t="s">
        <v>25</v>
      </c>
      <c r="F123" s="166" t="s">
        <v>25</v>
      </c>
      <c r="G123" s="174" t="s">
        <v>25</v>
      </c>
      <c r="H123" s="175" t="s">
        <v>25</v>
      </c>
      <c r="I123" s="166" t="s">
        <v>80</v>
      </c>
      <c r="J123" s="168" t="s">
        <v>81</v>
      </c>
      <c r="K123" s="166" t="s">
        <v>80</v>
      </c>
      <c r="L123" s="168" t="s">
        <v>82</v>
      </c>
      <c r="M123" s="166" t="s">
        <v>80</v>
      </c>
      <c r="N123" s="168" t="s">
        <v>83</v>
      </c>
    </row>
    <row r="124" spans="1:14" ht="18" customHeight="1">
      <c r="A124" s="166"/>
      <c r="B124" s="167">
        <v>114</v>
      </c>
      <c r="C124" s="166"/>
      <c r="D124" s="172" t="s">
        <v>80</v>
      </c>
      <c r="E124" s="173" t="s">
        <v>25</v>
      </c>
      <c r="F124" s="166" t="s">
        <v>25</v>
      </c>
      <c r="G124" s="174" t="s">
        <v>25</v>
      </c>
      <c r="H124" s="175" t="s">
        <v>25</v>
      </c>
      <c r="I124" s="166" t="s">
        <v>80</v>
      </c>
      <c r="J124" s="168" t="s">
        <v>81</v>
      </c>
      <c r="K124" s="166" t="s">
        <v>80</v>
      </c>
      <c r="L124" s="168" t="s">
        <v>82</v>
      </c>
      <c r="M124" s="166" t="s">
        <v>80</v>
      </c>
      <c r="N124" s="168" t="s">
        <v>83</v>
      </c>
    </row>
    <row r="125" spans="1:14" ht="18" customHeight="1">
      <c r="A125" s="166"/>
      <c r="B125" s="167">
        <v>115</v>
      </c>
      <c r="C125" s="166"/>
      <c r="D125" s="172" t="s">
        <v>80</v>
      </c>
      <c r="E125" s="173" t="s">
        <v>25</v>
      </c>
      <c r="F125" s="166" t="s">
        <v>25</v>
      </c>
      <c r="G125" s="174" t="s">
        <v>25</v>
      </c>
      <c r="H125" s="175" t="s">
        <v>25</v>
      </c>
      <c r="I125" s="166" t="s">
        <v>80</v>
      </c>
      <c r="J125" s="168" t="s">
        <v>81</v>
      </c>
      <c r="K125" s="166" t="s">
        <v>80</v>
      </c>
      <c r="L125" s="168" t="s">
        <v>82</v>
      </c>
      <c r="M125" s="166" t="s">
        <v>80</v>
      </c>
      <c r="N125" s="168" t="s">
        <v>83</v>
      </c>
    </row>
    <row r="126" spans="1:14" ht="18" customHeight="1">
      <c r="A126" s="166"/>
      <c r="B126" s="167">
        <v>116</v>
      </c>
      <c r="C126" s="166"/>
      <c r="D126" s="172" t="s">
        <v>80</v>
      </c>
      <c r="E126" s="173" t="s">
        <v>25</v>
      </c>
      <c r="F126" s="166" t="s">
        <v>25</v>
      </c>
      <c r="G126" s="174" t="s">
        <v>25</v>
      </c>
      <c r="H126" s="175" t="s">
        <v>25</v>
      </c>
      <c r="I126" s="166" t="s">
        <v>80</v>
      </c>
      <c r="J126" s="168" t="s">
        <v>81</v>
      </c>
      <c r="K126" s="166" t="s">
        <v>80</v>
      </c>
      <c r="L126" s="168" t="s">
        <v>82</v>
      </c>
      <c r="M126" s="166" t="s">
        <v>80</v>
      </c>
      <c r="N126" s="168" t="s">
        <v>83</v>
      </c>
    </row>
    <row r="127" spans="1:14" ht="18" customHeight="1">
      <c r="A127" s="166"/>
      <c r="B127" s="167">
        <v>117</v>
      </c>
      <c r="C127" s="166"/>
      <c r="D127" s="172" t="s">
        <v>80</v>
      </c>
      <c r="E127" s="173" t="s">
        <v>25</v>
      </c>
      <c r="F127" s="166" t="s">
        <v>25</v>
      </c>
      <c r="G127" s="174" t="s">
        <v>25</v>
      </c>
      <c r="H127" s="175" t="s">
        <v>25</v>
      </c>
      <c r="I127" s="166" t="s">
        <v>80</v>
      </c>
      <c r="J127" s="168" t="s">
        <v>81</v>
      </c>
      <c r="K127" s="166" t="s">
        <v>80</v>
      </c>
      <c r="L127" s="168" t="s">
        <v>82</v>
      </c>
      <c r="M127" s="166" t="s">
        <v>80</v>
      </c>
      <c r="N127" s="168" t="s">
        <v>83</v>
      </c>
    </row>
    <row r="128" spans="1:14" ht="18" customHeight="1">
      <c r="A128" s="166"/>
      <c r="B128" s="167">
        <v>118</v>
      </c>
      <c r="C128" s="166"/>
      <c r="D128" s="172" t="s">
        <v>80</v>
      </c>
      <c r="E128" s="173" t="s">
        <v>25</v>
      </c>
      <c r="F128" s="166" t="s">
        <v>25</v>
      </c>
      <c r="G128" s="174" t="s">
        <v>25</v>
      </c>
      <c r="H128" s="175" t="s">
        <v>25</v>
      </c>
      <c r="I128" s="166" t="s">
        <v>80</v>
      </c>
      <c r="J128" s="168" t="s">
        <v>81</v>
      </c>
      <c r="K128" s="166" t="s">
        <v>80</v>
      </c>
      <c r="L128" s="168" t="s">
        <v>82</v>
      </c>
      <c r="M128" s="166" t="s">
        <v>80</v>
      </c>
      <c r="N128" s="168" t="s">
        <v>83</v>
      </c>
    </row>
    <row r="129" spans="1:14" ht="18" customHeight="1">
      <c r="A129" s="166"/>
      <c r="B129" s="167">
        <v>119</v>
      </c>
      <c r="C129" s="166"/>
      <c r="D129" s="172" t="s">
        <v>80</v>
      </c>
      <c r="E129" s="173" t="s">
        <v>25</v>
      </c>
      <c r="F129" s="166" t="s">
        <v>25</v>
      </c>
      <c r="G129" s="174" t="s">
        <v>25</v>
      </c>
      <c r="H129" s="175" t="s">
        <v>25</v>
      </c>
      <c r="I129" s="166" t="s">
        <v>80</v>
      </c>
      <c r="J129" s="168" t="s">
        <v>81</v>
      </c>
      <c r="K129" s="166" t="s">
        <v>80</v>
      </c>
      <c r="L129" s="168" t="s">
        <v>82</v>
      </c>
      <c r="M129" s="166" t="s">
        <v>80</v>
      </c>
      <c r="N129" s="168" t="s">
        <v>83</v>
      </c>
    </row>
    <row r="130" spans="1:14" ht="18" customHeight="1">
      <c r="A130" s="166"/>
      <c r="B130" s="167">
        <v>120</v>
      </c>
      <c r="C130" s="166"/>
      <c r="D130" s="172" t="s">
        <v>80</v>
      </c>
      <c r="E130" s="173" t="s">
        <v>25</v>
      </c>
      <c r="F130" s="166" t="s">
        <v>25</v>
      </c>
      <c r="G130" s="174" t="s">
        <v>25</v>
      </c>
      <c r="H130" s="175" t="s">
        <v>25</v>
      </c>
      <c r="I130" s="166" t="s">
        <v>80</v>
      </c>
      <c r="J130" s="168" t="s">
        <v>81</v>
      </c>
      <c r="K130" s="166" t="s">
        <v>80</v>
      </c>
      <c r="L130" s="168" t="s">
        <v>82</v>
      </c>
      <c r="M130" s="166" t="s">
        <v>80</v>
      </c>
      <c r="N130" s="168" t="s">
        <v>83</v>
      </c>
    </row>
  </sheetData>
  <sheetProtection/>
  <mergeCells count="24">
    <mergeCell ref="A101:A102"/>
    <mergeCell ref="C101:C102"/>
    <mergeCell ref="B101:B102"/>
    <mergeCell ref="D101:D102"/>
    <mergeCell ref="E101:E102"/>
    <mergeCell ref="G101:G102"/>
    <mergeCell ref="H101:H102"/>
    <mergeCell ref="I101:N102"/>
    <mergeCell ref="F101:F102"/>
    <mergeCell ref="G5:N5"/>
    <mergeCell ref="A3:D3"/>
    <mergeCell ref="D7:D8"/>
    <mergeCell ref="E7:E8"/>
    <mergeCell ref="A4:C4"/>
    <mergeCell ref="A7:A8"/>
    <mergeCell ref="B7:B8"/>
    <mergeCell ref="C7:C8"/>
    <mergeCell ref="F7:F8"/>
    <mergeCell ref="D1:H2"/>
    <mergeCell ref="G7:G8"/>
    <mergeCell ref="H7:H8"/>
    <mergeCell ref="I7:N8"/>
    <mergeCell ref="G3:M3"/>
    <mergeCell ref="G4:N4"/>
  </mergeCells>
  <printOptions/>
  <pageMargins left="0.4330708661417323" right="0.4330708661417323" top="0.7480314960629921" bottom="0.7480314960629921" header="0.31496062992125984" footer="0.31496062992125984"/>
  <pageSetup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I116"/>
  <sheetViews>
    <sheetView zoomScalePageLayoutView="0" workbookViewId="0" topLeftCell="A1">
      <selection activeCell="F5" sqref="F5:I5"/>
    </sheetView>
  </sheetViews>
  <sheetFormatPr defaultColWidth="11.421875" defaultRowHeight="15"/>
  <cols>
    <col min="1" max="1" width="4.8515625" style="0" customWidth="1"/>
    <col min="2" max="2" width="30.140625" style="0" customWidth="1"/>
    <col min="3" max="3" width="29.140625" style="0" customWidth="1"/>
    <col min="4" max="4" width="7.421875" style="0" customWidth="1"/>
    <col min="5" max="5" width="16.8515625" style="0" customWidth="1"/>
    <col min="6" max="6" width="7.8515625" style="0" customWidth="1"/>
    <col min="7" max="7" width="18.57421875" style="0" customWidth="1"/>
    <col min="8" max="8" width="10.28125" style="0" customWidth="1"/>
    <col min="9" max="9" width="14.28125" style="0" customWidth="1"/>
  </cols>
  <sheetData>
    <row r="1" spans="1:9" ht="65.25" customHeight="1">
      <c r="A1" s="270"/>
      <c r="B1" s="270"/>
      <c r="C1" s="271" t="s">
        <v>84</v>
      </c>
      <c r="D1" s="271"/>
      <c r="E1" s="271"/>
      <c r="F1" s="271"/>
      <c r="G1" s="267" t="s">
        <v>113</v>
      </c>
      <c r="H1" s="268"/>
      <c r="I1" s="268"/>
    </row>
    <row r="2" spans="1:9" ht="20.25" customHeight="1">
      <c r="A2" s="274" t="s">
        <v>85</v>
      </c>
      <c r="B2" s="274"/>
      <c r="C2" s="136" t="str">
        <f>+'Etat de Résultats'!D4</f>
        <v>VC Valdahon</v>
      </c>
      <c r="D2" s="274" t="s">
        <v>86</v>
      </c>
      <c r="E2" s="274"/>
      <c r="F2" s="272" t="str">
        <f>+'Etat de Résultats'!G4</f>
        <v>VTT Coupe de Franche Comté</v>
      </c>
      <c r="G2" s="272"/>
      <c r="H2" s="272"/>
      <c r="I2" s="272"/>
    </row>
    <row r="3" spans="1:9" ht="15">
      <c r="A3" s="274" t="s">
        <v>70</v>
      </c>
      <c r="B3" s="274"/>
      <c r="C3" s="136" t="str">
        <f>+'Etat de Résultats'!D5</f>
        <v>VTT CADET</v>
      </c>
      <c r="D3" s="274" t="s">
        <v>87</v>
      </c>
      <c r="E3" s="274"/>
      <c r="F3" s="272">
        <f>+'Etat de Résultats'!G5</f>
        <v>41112</v>
      </c>
      <c r="G3" s="272"/>
      <c r="H3" s="272"/>
      <c r="I3" s="272"/>
    </row>
    <row r="4" spans="1:9" ht="15">
      <c r="A4" s="83"/>
      <c r="C4" s="137"/>
      <c r="D4" s="274" t="s">
        <v>88</v>
      </c>
      <c r="E4" s="274"/>
      <c r="F4" s="272" t="s">
        <v>119</v>
      </c>
      <c r="G4" s="272"/>
      <c r="H4" s="272"/>
      <c r="I4" s="272"/>
    </row>
    <row r="5" spans="1:9" ht="6.75" customHeight="1">
      <c r="A5" s="83"/>
      <c r="B5" s="84"/>
      <c r="C5" s="85"/>
      <c r="F5" s="273"/>
      <c r="G5" s="273"/>
      <c r="H5" s="273"/>
      <c r="I5" s="273"/>
    </row>
    <row r="6" spans="1:9" ht="3.75" customHeight="1" hidden="1">
      <c r="A6" s="86"/>
      <c r="B6" s="87"/>
      <c r="C6" s="88"/>
      <c r="D6" s="89"/>
      <c r="E6" s="90"/>
      <c r="F6" s="91"/>
      <c r="G6" s="92"/>
      <c r="H6" s="93"/>
      <c r="I6" s="92"/>
    </row>
    <row r="7" spans="1:9" ht="0.75" customHeight="1" hidden="1">
      <c r="A7" s="269"/>
      <c r="B7" s="269"/>
      <c r="C7" s="269"/>
      <c r="D7" s="269"/>
      <c r="E7" s="269"/>
      <c r="F7" s="269"/>
      <c r="G7" s="269"/>
      <c r="H7" s="269"/>
      <c r="I7" s="94"/>
    </row>
    <row r="8" spans="1:9" ht="15">
      <c r="A8" s="95" t="s">
        <v>89</v>
      </c>
      <c r="B8" s="96" t="s">
        <v>112</v>
      </c>
      <c r="C8" s="97" t="s">
        <v>90</v>
      </c>
      <c r="D8" s="96" t="s">
        <v>91</v>
      </c>
      <c r="E8" s="98" t="s">
        <v>92</v>
      </c>
      <c r="F8" s="96" t="s">
        <v>93</v>
      </c>
      <c r="G8" s="97" t="s">
        <v>94</v>
      </c>
      <c r="H8" s="99"/>
      <c r="I8" s="97" t="s">
        <v>95</v>
      </c>
    </row>
    <row r="9" spans="1:9" ht="16.5" customHeight="1">
      <c r="A9" s="138">
        <v>101</v>
      </c>
      <c r="B9" s="82" t="e">
        <f>VLOOKUP(A9,'EMARGEMENT JEJE'!$A$5:$J$60,4,FALSE)</f>
        <v>#N/A</v>
      </c>
      <c r="C9" s="82" t="e">
        <f>VLOOKUP(A9,'EMARGEMENT JEJE'!$A$5:$J$60,7,FALSE)</f>
        <v>#N/A</v>
      </c>
      <c r="D9" s="82" t="e">
        <f>VLOOKUP(A9,'EMARGEMENT JEJE'!$A$5:$J$60,8,FALSE)</f>
        <v>#N/A</v>
      </c>
      <c r="E9" s="82" t="e">
        <f>VLOOKUP(A9,'EMARGEMENT JEJE'!$A$5:$J$60,5,FALSE)</f>
        <v>#N/A</v>
      </c>
      <c r="F9" s="82" t="e">
        <f>VLOOKUP(A9,'EMARGEMENT JEJE'!$A$5:$J$60,6,FALSE)</f>
        <v>#N/A</v>
      </c>
      <c r="G9" s="101"/>
      <c r="H9" s="138">
        <v>101</v>
      </c>
      <c r="I9" s="102"/>
    </row>
    <row r="10" spans="1:9" ht="16.5" customHeight="1">
      <c r="A10" s="138">
        <v>102</v>
      </c>
      <c r="B10" s="82" t="e">
        <f>VLOOKUP(A10,'EMARGEMENT JEJE'!$A$5:$J$60,4,FALSE)</f>
        <v>#N/A</v>
      </c>
      <c r="C10" s="82" t="e">
        <f>VLOOKUP(A10,'EMARGEMENT JEJE'!$A$5:$J$60,7,FALSE)</f>
        <v>#N/A</v>
      </c>
      <c r="D10" s="82" t="e">
        <f>VLOOKUP(A10,'EMARGEMENT JEJE'!$A$5:$J$60,8,FALSE)</f>
        <v>#N/A</v>
      </c>
      <c r="E10" s="82" t="e">
        <f>VLOOKUP(A10,'EMARGEMENT JEJE'!$A$5:$J$60,5,FALSE)</f>
        <v>#N/A</v>
      </c>
      <c r="F10" s="82" t="e">
        <f>VLOOKUP(A10,'EMARGEMENT JEJE'!$A$5:$J$60,6,FALSE)</f>
        <v>#N/A</v>
      </c>
      <c r="G10" s="107"/>
      <c r="H10" s="138">
        <v>102</v>
      </c>
      <c r="I10" s="107"/>
    </row>
    <row r="11" spans="1:9" ht="16.5" customHeight="1">
      <c r="A11" s="138">
        <v>103</v>
      </c>
      <c r="B11" s="82" t="e">
        <f>VLOOKUP(A11,'EMARGEMENT JEJE'!$A$5:$J$60,4,FALSE)</f>
        <v>#N/A</v>
      </c>
      <c r="C11" s="82" t="e">
        <f>VLOOKUP(A11,'EMARGEMENT JEJE'!$A$5:$J$60,7,FALSE)</f>
        <v>#N/A</v>
      </c>
      <c r="D11" s="82" t="e">
        <f>VLOOKUP(A11,'EMARGEMENT JEJE'!$A$5:$J$60,8,FALSE)</f>
        <v>#N/A</v>
      </c>
      <c r="E11" s="82" t="e">
        <f>VLOOKUP(A11,'EMARGEMENT JEJE'!$A$5:$J$60,5,FALSE)</f>
        <v>#N/A</v>
      </c>
      <c r="F11" s="82" t="e">
        <f>VLOOKUP(A11,'EMARGEMENT JEJE'!$A$5:$J$60,6,FALSE)</f>
        <v>#N/A</v>
      </c>
      <c r="G11" s="107"/>
      <c r="H11" s="138">
        <v>103</v>
      </c>
      <c r="I11" s="107"/>
    </row>
    <row r="12" spans="1:9" ht="16.5" customHeight="1">
      <c r="A12" s="138">
        <v>104</v>
      </c>
      <c r="B12" s="82" t="e">
        <f>VLOOKUP(A12,'EMARGEMENT JEJE'!$A$5:$J$60,4,FALSE)</f>
        <v>#N/A</v>
      </c>
      <c r="C12" s="82" t="e">
        <f>VLOOKUP(A12,'EMARGEMENT JEJE'!$A$5:$J$60,7,FALSE)</f>
        <v>#N/A</v>
      </c>
      <c r="D12" s="82" t="e">
        <f>VLOOKUP(A12,'EMARGEMENT JEJE'!$A$5:$J$60,8,FALSE)</f>
        <v>#N/A</v>
      </c>
      <c r="E12" s="82" t="e">
        <f>VLOOKUP(A12,'EMARGEMENT JEJE'!$A$5:$J$60,5,FALSE)</f>
        <v>#N/A</v>
      </c>
      <c r="F12" s="82" t="e">
        <f>VLOOKUP(A12,'EMARGEMENT JEJE'!$A$5:$J$60,6,FALSE)</f>
        <v>#N/A</v>
      </c>
      <c r="G12" s="107"/>
      <c r="H12" s="138">
        <v>104</v>
      </c>
      <c r="I12" s="107"/>
    </row>
    <row r="13" spans="1:9" ht="16.5" customHeight="1">
      <c r="A13" s="138">
        <v>105</v>
      </c>
      <c r="B13" s="82" t="e">
        <f>VLOOKUP(A13,'EMARGEMENT JEJE'!$A$5:$J$60,4,FALSE)</f>
        <v>#N/A</v>
      </c>
      <c r="C13" s="82" t="e">
        <f>VLOOKUP(A13,'EMARGEMENT JEJE'!$A$5:$J$60,7,FALSE)</f>
        <v>#N/A</v>
      </c>
      <c r="D13" s="82" t="e">
        <f>VLOOKUP(A13,'EMARGEMENT JEJE'!$A$5:$J$60,8,FALSE)</f>
        <v>#N/A</v>
      </c>
      <c r="E13" s="82" t="e">
        <f>VLOOKUP(A13,'EMARGEMENT JEJE'!$A$5:$J$60,5,FALSE)</f>
        <v>#N/A</v>
      </c>
      <c r="F13" s="82" t="e">
        <f>VLOOKUP(A13,'EMARGEMENT JEJE'!$A$5:$J$60,6,FALSE)</f>
        <v>#N/A</v>
      </c>
      <c r="G13" s="107"/>
      <c r="H13" s="138">
        <v>105</v>
      </c>
      <c r="I13" s="107"/>
    </row>
    <row r="14" spans="1:9" ht="16.5" customHeight="1">
      <c r="A14" s="138">
        <v>106</v>
      </c>
      <c r="B14" s="82" t="e">
        <f>VLOOKUP(A14,'EMARGEMENT JEJE'!$A$5:$J$60,4,FALSE)</f>
        <v>#N/A</v>
      </c>
      <c r="C14" s="82" t="e">
        <f>VLOOKUP(A14,'EMARGEMENT JEJE'!$A$5:$J$60,7,FALSE)</f>
        <v>#N/A</v>
      </c>
      <c r="D14" s="82" t="e">
        <f>VLOOKUP(A14,'EMARGEMENT JEJE'!$A$5:$J$60,8,FALSE)</f>
        <v>#N/A</v>
      </c>
      <c r="E14" s="82" t="e">
        <f>VLOOKUP(A14,'EMARGEMENT JEJE'!$A$5:$J$60,5,FALSE)</f>
        <v>#N/A</v>
      </c>
      <c r="F14" s="82" t="e">
        <f>VLOOKUP(A14,'EMARGEMENT JEJE'!$A$5:$J$60,6,FALSE)</f>
        <v>#N/A</v>
      </c>
      <c r="G14" s="107"/>
      <c r="H14" s="138">
        <v>106</v>
      </c>
      <c r="I14" s="107"/>
    </row>
    <row r="15" spans="1:9" ht="16.5" customHeight="1">
      <c r="A15" s="138">
        <v>107</v>
      </c>
      <c r="B15" s="82" t="e">
        <f>VLOOKUP(A15,'EMARGEMENT JEJE'!$A$5:$J$60,4,FALSE)</f>
        <v>#N/A</v>
      </c>
      <c r="C15" s="82" t="e">
        <f>VLOOKUP(A15,'EMARGEMENT JEJE'!$A$5:$J$60,7,FALSE)</f>
        <v>#N/A</v>
      </c>
      <c r="D15" s="82" t="e">
        <f>VLOOKUP(A15,'EMARGEMENT JEJE'!$A$5:$J$60,8,FALSE)</f>
        <v>#N/A</v>
      </c>
      <c r="E15" s="82" t="e">
        <f>VLOOKUP(A15,'EMARGEMENT JEJE'!$A$5:$J$60,5,FALSE)</f>
        <v>#N/A</v>
      </c>
      <c r="F15" s="82" t="e">
        <f>VLOOKUP(A15,'EMARGEMENT JEJE'!$A$5:$J$60,6,FALSE)</f>
        <v>#N/A</v>
      </c>
      <c r="G15" s="107"/>
      <c r="H15" s="138">
        <v>107</v>
      </c>
      <c r="I15" s="107"/>
    </row>
    <row r="16" spans="1:9" ht="16.5" customHeight="1">
      <c r="A16" s="138">
        <v>108</v>
      </c>
      <c r="B16" s="82" t="e">
        <f>VLOOKUP(A16,'EMARGEMENT JEJE'!$A$5:$J$60,4,FALSE)</f>
        <v>#N/A</v>
      </c>
      <c r="C16" s="82" t="e">
        <f>VLOOKUP(A16,'EMARGEMENT JEJE'!$A$5:$J$60,7,FALSE)</f>
        <v>#N/A</v>
      </c>
      <c r="D16" s="82" t="e">
        <f>VLOOKUP(A16,'EMARGEMENT JEJE'!$A$5:$J$60,8,FALSE)</f>
        <v>#N/A</v>
      </c>
      <c r="E16" s="82" t="e">
        <f>VLOOKUP(A16,'EMARGEMENT JEJE'!$A$5:$J$60,5,FALSE)</f>
        <v>#N/A</v>
      </c>
      <c r="F16" s="82" t="e">
        <f>VLOOKUP(A16,'EMARGEMENT JEJE'!$A$5:$J$60,6,FALSE)</f>
        <v>#N/A</v>
      </c>
      <c r="G16" s="107"/>
      <c r="H16" s="138">
        <v>108</v>
      </c>
      <c r="I16" s="107"/>
    </row>
    <row r="17" spans="1:9" ht="16.5" customHeight="1">
      <c r="A17" s="138">
        <v>109</v>
      </c>
      <c r="B17" s="82" t="e">
        <f>VLOOKUP(A17,'EMARGEMENT JEJE'!$A$5:$J$60,4,FALSE)</f>
        <v>#N/A</v>
      </c>
      <c r="C17" s="82" t="e">
        <f>VLOOKUP(A17,'EMARGEMENT JEJE'!$A$5:$J$60,7,FALSE)</f>
        <v>#N/A</v>
      </c>
      <c r="D17" s="82" t="e">
        <f>VLOOKUP(A17,'EMARGEMENT JEJE'!$A$5:$J$60,8,FALSE)</f>
        <v>#N/A</v>
      </c>
      <c r="E17" s="82" t="e">
        <f>VLOOKUP(A17,'EMARGEMENT JEJE'!$A$5:$J$60,5,FALSE)</f>
        <v>#N/A</v>
      </c>
      <c r="F17" s="82" t="e">
        <f>VLOOKUP(A17,'EMARGEMENT JEJE'!$A$5:$J$60,6,FALSE)</f>
        <v>#N/A</v>
      </c>
      <c r="G17" s="107"/>
      <c r="H17" s="138">
        <v>109</v>
      </c>
      <c r="I17" s="107"/>
    </row>
    <row r="18" spans="1:9" ht="16.5" customHeight="1">
      <c r="A18" s="138">
        <v>110</v>
      </c>
      <c r="B18" s="82" t="e">
        <f>VLOOKUP(A18,'EMARGEMENT JEJE'!$A$5:$J$60,4,FALSE)</f>
        <v>#N/A</v>
      </c>
      <c r="C18" s="82" t="e">
        <f>VLOOKUP(A18,'EMARGEMENT JEJE'!$A$5:$J$60,7,FALSE)</f>
        <v>#N/A</v>
      </c>
      <c r="D18" s="82" t="e">
        <f>VLOOKUP(A18,'EMARGEMENT JEJE'!$A$5:$J$60,8,FALSE)</f>
        <v>#N/A</v>
      </c>
      <c r="E18" s="82" t="e">
        <f>VLOOKUP(A18,'EMARGEMENT JEJE'!$A$5:$J$60,5,FALSE)</f>
        <v>#N/A</v>
      </c>
      <c r="F18" s="82" t="e">
        <f>VLOOKUP(A18,'EMARGEMENT JEJE'!$A$5:$J$60,6,FALSE)</f>
        <v>#N/A</v>
      </c>
      <c r="G18" s="107"/>
      <c r="H18" s="138">
        <v>110</v>
      </c>
      <c r="I18" s="107"/>
    </row>
    <row r="19" spans="1:9" ht="16.5" customHeight="1">
      <c r="A19" s="138">
        <v>111</v>
      </c>
      <c r="B19" s="82" t="e">
        <f>VLOOKUP(A19,'EMARGEMENT JEJE'!$A$5:$J$60,4,FALSE)</f>
        <v>#N/A</v>
      </c>
      <c r="C19" s="82" t="e">
        <f>VLOOKUP(A19,'EMARGEMENT JEJE'!$A$5:$J$60,7,FALSE)</f>
        <v>#N/A</v>
      </c>
      <c r="D19" s="82" t="e">
        <f>VLOOKUP(A19,'EMARGEMENT JEJE'!$A$5:$J$60,8,FALSE)</f>
        <v>#N/A</v>
      </c>
      <c r="E19" s="82" t="e">
        <f>VLOOKUP(A19,'EMARGEMENT JEJE'!$A$5:$J$60,5,FALSE)</f>
        <v>#N/A</v>
      </c>
      <c r="F19" s="82" t="e">
        <f>VLOOKUP(A19,'EMARGEMENT JEJE'!$A$5:$J$60,6,FALSE)</f>
        <v>#N/A</v>
      </c>
      <c r="G19" s="107"/>
      <c r="H19" s="138">
        <v>111</v>
      </c>
      <c r="I19" s="107"/>
    </row>
    <row r="20" spans="1:9" ht="16.5" customHeight="1">
      <c r="A20" s="138">
        <v>112</v>
      </c>
      <c r="B20" s="82" t="e">
        <f>VLOOKUP(A20,'EMARGEMENT JEJE'!$A$5:$J$60,4,FALSE)</f>
        <v>#N/A</v>
      </c>
      <c r="C20" s="82" t="e">
        <f>VLOOKUP(A20,'EMARGEMENT JEJE'!$A$5:$J$60,7,FALSE)</f>
        <v>#N/A</v>
      </c>
      <c r="D20" s="82" t="e">
        <f>VLOOKUP(A20,'EMARGEMENT JEJE'!$A$5:$J$60,8,FALSE)</f>
        <v>#N/A</v>
      </c>
      <c r="E20" s="82" t="e">
        <f>VLOOKUP(A20,'EMARGEMENT JEJE'!$A$5:$J$60,5,FALSE)</f>
        <v>#N/A</v>
      </c>
      <c r="F20" s="82" t="e">
        <f>VLOOKUP(A20,'EMARGEMENT JEJE'!$A$5:$J$60,6,FALSE)</f>
        <v>#N/A</v>
      </c>
      <c r="G20" s="107"/>
      <c r="H20" s="138">
        <v>112</v>
      </c>
      <c r="I20" s="107"/>
    </row>
    <row r="21" spans="1:9" ht="16.5" customHeight="1">
      <c r="A21" s="138">
        <v>113</v>
      </c>
      <c r="B21" s="82" t="e">
        <f>VLOOKUP(A21,'EMARGEMENT JEJE'!$A$5:$J$60,4,FALSE)</f>
        <v>#N/A</v>
      </c>
      <c r="C21" s="82" t="e">
        <f>VLOOKUP(A21,'EMARGEMENT JEJE'!$A$5:$J$60,7,FALSE)</f>
        <v>#N/A</v>
      </c>
      <c r="D21" s="82" t="e">
        <f>VLOOKUP(A21,'EMARGEMENT JEJE'!$A$5:$J$60,8,FALSE)</f>
        <v>#N/A</v>
      </c>
      <c r="E21" s="82" t="e">
        <f>VLOOKUP(A21,'EMARGEMENT JEJE'!$A$5:$J$60,5,FALSE)</f>
        <v>#N/A</v>
      </c>
      <c r="F21" s="82" t="e">
        <f>VLOOKUP(A21,'EMARGEMENT JEJE'!$A$5:$J$60,6,FALSE)</f>
        <v>#N/A</v>
      </c>
      <c r="G21" s="107"/>
      <c r="H21" s="138">
        <v>113</v>
      </c>
      <c r="I21" s="107"/>
    </row>
    <row r="22" spans="1:9" ht="16.5" customHeight="1">
      <c r="A22" s="138">
        <v>114</v>
      </c>
      <c r="B22" s="82" t="e">
        <f>VLOOKUP(A22,'EMARGEMENT JEJE'!$A$5:$J$60,4,FALSE)</f>
        <v>#N/A</v>
      </c>
      <c r="C22" s="82" t="e">
        <f>VLOOKUP(A22,'EMARGEMENT JEJE'!$A$5:$J$60,7,FALSE)</f>
        <v>#N/A</v>
      </c>
      <c r="D22" s="82" t="e">
        <f>VLOOKUP(A22,'EMARGEMENT JEJE'!$A$5:$J$60,8,FALSE)</f>
        <v>#N/A</v>
      </c>
      <c r="E22" s="82" t="e">
        <f>VLOOKUP(A22,'EMARGEMENT JEJE'!$A$5:$J$60,5,FALSE)</f>
        <v>#N/A</v>
      </c>
      <c r="F22" s="82" t="e">
        <f>VLOOKUP(A22,'EMARGEMENT JEJE'!$A$5:$J$60,6,FALSE)</f>
        <v>#N/A</v>
      </c>
      <c r="G22" s="107"/>
      <c r="H22" s="138">
        <v>114</v>
      </c>
      <c r="I22" s="107"/>
    </row>
    <row r="23" spans="1:9" ht="16.5" customHeight="1">
      <c r="A23" s="138">
        <v>115</v>
      </c>
      <c r="B23" s="82" t="e">
        <f>VLOOKUP(A23,'EMARGEMENT JEJE'!$A$5:$J$60,4,FALSE)</f>
        <v>#N/A</v>
      </c>
      <c r="C23" s="82" t="e">
        <f>VLOOKUP(A23,'EMARGEMENT JEJE'!$A$5:$J$60,7,FALSE)</f>
        <v>#N/A</v>
      </c>
      <c r="D23" s="82" t="e">
        <f>VLOOKUP(A23,'EMARGEMENT JEJE'!$A$5:$J$60,8,FALSE)</f>
        <v>#N/A</v>
      </c>
      <c r="E23" s="82" t="e">
        <f>VLOOKUP(A23,'EMARGEMENT JEJE'!$A$5:$J$60,5,FALSE)</f>
        <v>#N/A</v>
      </c>
      <c r="F23" s="82" t="e">
        <f>VLOOKUP(A23,'EMARGEMENT JEJE'!$A$5:$J$60,6,FALSE)</f>
        <v>#N/A</v>
      </c>
      <c r="G23" s="107"/>
      <c r="H23" s="138">
        <v>115</v>
      </c>
      <c r="I23" s="107"/>
    </row>
    <row r="24" spans="1:9" ht="16.5" customHeight="1">
      <c r="A24" s="138">
        <v>116</v>
      </c>
      <c r="B24" s="82" t="e">
        <f>VLOOKUP(A24,'EMARGEMENT JEJE'!$A$5:$J$60,4,FALSE)</f>
        <v>#N/A</v>
      </c>
      <c r="C24" s="82" t="e">
        <f>VLOOKUP(A24,'EMARGEMENT JEJE'!$A$5:$J$60,7,FALSE)</f>
        <v>#N/A</v>
      </c>
      <c r="D24" s="82" t="e">
        <f>VLOOKUP(A24,'EMARGEMENT JEJE'!$A$5:$J$60,8,FALSE)</f>
        <v>#N/A</v>
      </c>
      <c r="E24" s="82" t="e">
        <f>VLOOKUP(A24,'EMARGEMENT JEJE'!$A$5:$J$60,5,FALSE)</f>
        <v>#N/A</v>
      </c>
      <c r="F24" s="82" t="e">
        <f>VLOOKUP(A24,'EMARGEMENT JEJE'!$A$5:$J$60,6,FALSE)</f>
        <v>#N/A</v>
      </c>
      <c r="G24" s="107"/>
      <c r="H24" s="138">
        <v>116</v>
      </c>
      <c r="I24" s="107"/>
    </row>
    <row r="25" spans="1:9" ht="16.5" customHeight="1">
      <c r="A25" s="138">
        <v>117</v>
      </c>
      <c r="B25" s="82" t="e">
        <f>VLOOKUP(A25,'EMARGEMENT JEJE'!$A$5:$J$60,4,FALSE)</f>
        <v>#N/A</v>
      </c>
      <c r="C25" s="82" t="e">
        <f>VLOOKUP(A25,'EMARGEMENT JEJE'!$A$5:$J$60,7,FALSE)</f>
        <v>#N/A</v>
      </c>
      <c r="D25" s="82" t="e">
        <f>VLOOKUP(A25,'EMARGEMENT JEJE'!$A$5:$J$60,8,FALSE)</f>
        <v>#N/A</v>
      </c>
      <c r="E25" s="82" t="e">
        <f>VLOOKUP(A25,'EMARGEMENT JEJE'!$A$5:$J$60,5,FALSE)</f>
        <v>#N/A</v>
      </c>
      <c r="F25" s="82" t="e">
        <f>VLOOKUP(A25,'EMARGEMENT JEJE'!$A$5:$J$60,6,FALSE)</f>
        <v>#N/A</v>
      </c>
      <c r="G25" s="100"/>
      <c r="H25" s="138">
        <v>117</v>
      </c>
      <c r="I25" s="107"/>
    </row>
    <row r="26" spans="1:9" ht="16.5" customHeight="1">
      <c r="A26" s="138">
        <v>118</v>
      </c>
      <c r="B26" s="82" t="e">
        <f>VLOOKUP(A26,'EMARGEMENT JEJE'!$A$5:$J$60,4,FALSE)</f>
        <v>#N/A</v>
      </c>
      <c r="C26" s="82" t="e">
        <f>VLOOKUP(A26,'EMARGEMENT JEJE'!$A$5:$J$60,7,FALSE)</f>
        <v>#N/A</v>
      </c>
      <c r="D26" s="82" t="e">
        <f>VLOOKUP(A26,'EMARGEMENT JEJE'!$A$5:$J$60,8,FALSE)</f>
        <v>#N/A</v>
      </c>
      <c r="E26" s="82" t="e">
        <f>VLOOKUP(A26,'EMARGEMENT JEJE'!$A$5:$J$60,5,FALSE)</f>
        <v>#N/A</v>
      </c>
      <c r="F26" s="82" t="e">
        <f>VLOOKUP(A26,'EMARGEMENT JEJE'!$A$5:$J$60,6,FALSE)</f>
        <v>#N/A</v>
      </c>
      <c r="G26" s="107"/>
      <c r="H26" s="138">
        <v>118</v>
      </c>
      <c r="I26" s="107"/>
    </row>
    <row r="27" spans="1:9" ht="16.5" customHeight="1">
      <c r="A27" s="138">
        <v>119</v>
      </c>
      <c r="B27" s="82" t="e">
        <f>VLOOKUP(A27,'EMARGEMENT JEJE'!$A$5:$J$60,4,FALSE)</f>
        <v>#N/A</v>
      </c>
      <c r="C27" s="82" t="e">
        <f>VLOOKUP(A27,'EMARGEMENT JEJE'!$A$5:$J$60,7,FALSE)</f>
        <v>#N/A</v>
      </c>
      <c r="D27" s="82" t="e">
        <f>VLOOKUP(A27,'EMARGEMENT JEJE'!$A$5:$J$60,8,FALSE)</f>
        <v>#N/A</v>
      </c>
      <c r="E27" s="82" t="e">
        <f>VLOOKUP(A27,'EMARGEMENT JEJE'!$A$5:$J$60,5,FALSE)</f>
        <v>#N/A</v>
      </c>
      <c r="F27" s="82" t="e">
        <f>VLOOKUP(A27,'EMARGEMENT JEJE'!$A$5:$J$60,6,FALSE)</f>
        <v>#N/A</v>
      </c>
      <c r="G27" s="107"/>
      <c r="H27" s="138">
        <v>119</v>
      </c>
      <c r="I27" s="107"/>
    </row>
    <row r="28" spans="1:9" ht="16.5" customHeight="1">
      <c r="A28" s="138">
        <v>120</v>
      </c>
      <c r="B28" s="82" t="e">
        <f>VLOOKUP(A28,'EMARGEMENT JEJE'!$A$5:$J$60,4,FALSE)</f>
        <v>#N/A</v>
      </c>
      <c r="C28" s="82" t="e">
        <f>VLOOKUP(A28,'EMARGEMENT JEJE'!$A$5:$J$60,7,FALSE)</f>
        <v>#N/A</v>
      </c>
      <c r="D28" s="82" t="e">
        <f>VLOOKUP(A28,'EMARGEMENT JEJE'!$A$5:$J$60,8,FALSE)</f>
        <v>#N/A</v>
      </c>
      <c r="E28" s="82" t="e">
        <f>VLOOKUP(A28,'EMARGEMENT JEJE'!$A$5:$J$60,5,FALSE)</f>
        <v>#N/A</v>
      </c>
      <c r="F28" s="82" t="e">
        <f>VLOOKUP(A28,'EMARGEMENT JEJE'!$A$5:$J$60,6,FALSE)</f>
        <v>#N/A</v>
      </c>
      <c r="G28" s="107"/>
      <c r="H28" s="138">
        <v>120</v>
      </c>
      <c r="I28" s="107"/>
    </row>
    <row r="29" spans="1:9" ht="16.5" customHeight="1">
      <c r="A29" s="138">
        <v>121</v>
      </c>
      <c r="B29" s="82" t="e">
        <f>VLOOKUP(A29,'EMARGEMENT JEJE'!$A$5:$J$60,4,FALSE)</f>
        <v>#N/A</v>
      </c>
      <c r="C29" s="82" t="e">
        <f>VLOOKUP(A29,'EMARGEMENT JEJE'!$A$5:$J$60,7,FALSE)</f>
        <v>#N/A</v>
      </c>
      <c r="D29" s="82" t="e">
        <f>VLOOKUP(A29,'EMARGEMENT JEJE'!$A$5:$J$60,8,FALSE)</f>
        <v>#N/A</v>
      </c>
      <c r="E29" s="82" t="e">
        <f>VLOOKUP(A29,'EMARGEMENT JEJE'!$A$5:$J$60,5,FALSE)</f>
        <v>#N/A</v>
      </c>
      <c r="F29" s="82" t="e">
        <f>VLOOKUP(A29,'EMARGEMENT JEJE'!$A$5:$J$60,6,FALSE)</f>
        <v>#N/A</v>
      </c>
      <c r="G29" s="114"/>
      <c r="H29" s="138">
        <v>121</v>
      </c>
      <c r="I29" s="114"/>
    </row>
    <row r="30" spans="1:9" ht="15.75">
      <c r="A30" s="138">
        <v>122</v>
      </c>
      <c r="B30" s="82" t="e">
        <f>VLOOKUP(A30,'EMARGEMENT JEJE'!$A$5:$J$60,4,FALSE)</f>
        <v>#N/A</v>
      </c>
      <c r="C30" s="82" t="e">
        <f>VLOOKUP(A30,'EMARGEMENT JEJE'!$A$5:$J$60,7,FALSE)</f>
        <v>#N/A</v>
      </c>
      <c r="D30" s="82" t="e">
        <f>VLOOKUP(A30,'EMARGEMENT JEJE'!$A$5:$J$60,8,FALSE)</f>
        <v>#N/A</v>
      </c>
      <c r="E30" s="82" t="e">
        <f>VLOOKUP(A30,'EMARGEMENT JEJE'!$A$5:$J$60,5,FALSE)</f>
        <v>#N/A</v>
      </c>
      <c r="F30" s="82" t="e">
        <f>VLOOKUP(A30,'EMARGEMENT JEJE'!$A$5:$J$60,6,FALSE)</f>
        <v>#N/A</v>
      </c>
      <c r="G30" s="97"/>
      <c r="H30" s="138">
        <v>122</v>
      </c>
      <c r="I30" s="97"/>
    </row>
    <row r="31" spans="1:9" ht="16.5" customHeight="1">
      <c r="A31" s="138">
        <v>123</v>
      </c>
      <c r="B31" s="82" t="e">
        <f>VLOOKUP(A31,'EMARGEMENT JEJE'!$A$5:$J$60,4,FALSE)</f>
        <v>#N/A</v>
      </c>
      <c r="C31" s="82" t="e">
        <f>VLOOKUP(A31,'EMARGEMENT JEJE'!$A$5:$J$60,7,FALSE)</f>
        <v>#N/A</v>
      </c>
      <c r="D31" s="82" t="e">
        <f>VLOOKUP(A31,'EMARGEMENT JEJE'!$A$5:$J$60,8,FALSE)</f>
        <v>#N/A</v>
      </c>
      <c r="E31" s="82" t="e">
        <f>VLOOKUP(A31,'EMARGEMENT JEJE'!$A$5:$J$60,5,FALSE)</f>
        <v>#N/A</v>
      </c>
      <c r="F31" s="82" t="e">
        <f>VLOOKUP(A31,'EMARGEMENT JEJE'!$A$5:$J$60,6,FALSE)</f>
        <v>#N/A</v>
      </c>
      <c r="G31" s="107"/>
      <c r="H31" s="138">
        <v>123</v>
      </c>
      <c r="I31" s="107"/>
    </row>
    <row r="32" spans="1:9" ht="16.5" customHeight="1">
      <c r="A32" s="138">
        <v>124</v>
      </c>
      <c r="B32" s="82" t="e">
        <f>VLOOKUP(A32,'EMARGEMENT JEJE'!$A$5:$J$60,4,FALSE)</f>
        <v>#N/A</v>
      </c>
      <c r="C32" s="82" t="e">
        <f>VLOOKUP(A32,'EMARGEMENT JEJE'!$A$5:$J$60,7,FALSE)</f>
        <v>#N/A</v>
      </c>
      <c r="D32" s="82" t="e">
        <f>VLOOKUP(A32,'EMARGEMENT JEJE'!$A$5:$J$60,8,FALSE)</f>
        <v>#N/A</v>
      </c>
      <c r="E32" s="82" t="e">
        <f>VLOOKUP(A32,'EMARGEMENT JEJE'!$A$5:$J$60,5,FALSE)</f>
        <v>#N/A</v>
      </c>
      <c r="F32" s="82" t="e">
        <f>VLOOKUP(A32,'EMARGEMENT JEJE'!$A$5:$J$60,6,FALSE)</f>
        <v>#N/A</v>
      </c>
      <c r="G32" s="107"/>
      <c r="H32" s="138">
        <v>124</v>
      </c>
      <c r="I32" s="107"/>
    </row>
    <row r="33" spans="1:9" ht="16.5" customHeight="1">
      <c r="A33" s="138">
        <v>125</v>
      </c>
      <c r="B33" s="82" t="e">
        <f>VLOOKUP(A33,'EMARGEMENT JEJE'!$A$5:$J$60,4,FALSE)</f>
        <v>#N/A</v>
      </c>
      <c r="C33" s="82" t="e">
        <f>VLOOKUP(A33,'EMARGEMENT JEJE'!$A$5:$J$60,7,FALSE)</f>
        <v>#N/A</v>
      </c>
      <c r="D33" s="82" t="e">
        <f>VLOOKUP(A33,'EMARGEMENT JEJE'!$A$5:$J$60,8,FALSE)</f>
        <v>#N/A</v>
      </c>
      <c r="E33" s="82" t="e">
        <f>VLOOKUP(A33,'EMARGEMENT JEJE'!$A$5:$J$60,5,FALSE)</f>
        <v>#N/A</v>
      </c>
      <c r="F33" s="82" t="e">
        <f>VLOOKUP(A33,'EMARGEMENT JEJE'!$A$5:$J$60,6,FALSE)</f>
        <v>#N/A</v>
      </c>
      <c r="G33" s="107"/>
      <c r="H33" s="138">
        <v>125</v>
      </c>
      <c r="I33" s="107"/>
    </row>
    <row r="34" spans="1:9" ht="16.5" customHeight="1">
      <c r="A34" s="138">
        <v>126</v>
      </c>
      <c r="B34" s="82" t="e">
        <f>VLOOKUP(A34,'EMARGEMENT JEJE'!$A$5:$J$60,4,FALSE)</f>
        <v>#N/A</v>
      </c>
      <c r="C34" s="82" t="e">
        <f>VLOOKUP(A34,'EMARGEMENT JEJE'!$A$5:$J$60,7,FALSE)</f>
        <v>#N/A</v>
      </c>
      <c r="D34" s="82" t="e">
        <f>VLOOKUP(A34,'EMARGEMENT JEJE'!$A$5:$J$60,8,FALSE)</f>
        <v>#N/A</v>
      </c>
      <c r="E34" s="82" t="e">
        <f>VLOOKUP(A34,'EMARGEMENT JEJE'!$A$5:$J$60,5,FALSE)</f>
        <v>#N/A</v>
      </c>
      <c r="F34" s="82" t="e">
        <f>VLOOKUP(A34,'EMARGEMENT JEJE'!$A$5:$J$60,6,FALSE)</f>
        <v>#N/A</v>
      </c>
      <c r="G34" s="107"/>
      <c r="H34" s="138">
        <v>126</v>
      </c>
      <c r="I34" s="107"/>
    </row>
    <row r="35" spans="1:9" ht="16.5" customHeight="1">
      <c r="A35" s="138">
        <v>127</v>
      </c>
      <c r="B35" s="82" t="e">
        <f>VLOOKUP(A35,'EMARGEMENT JEJE'!$A$5:$J$60,4,FALSE)</f>
        <v>#N/A</v>
      </c>
      <c r="C35" s="82" t="e">
        <f>VLOOKUP(A35,'EMARGEMENT JEJE'!$A$5:$J$60,7,FALSE)</f>
        <v>#N/A</v>
      </c>
      <c r="D35" s="82" t="e">
        <f>VLOOKUP(A35,'EMARGEMENT JEJE'!$A$5:$J$60,8,FALSE)</f>
        <v>#N/A</v>
      </c>
      <c r="E35" s="82" t="e">
        <f>VLOOKUP(A35,'EMARGEMENT JEJE'!$A$5:$J$60,5,FALSE)</f>
        <v>#N/A</v>
      </c>
      <c r="F35" s="82" t="e">
        <f>VLOOKUP(A35,'EMARGEMENT JEJE'!$A$5:$J$60,6,FALSE)</f>
        <v>#N/A</v>
      </c>
      <c r="G35" s="107"/>
      <c r="H35" s="138">
        <v>127</v>
      </c>
      <c r="I35" s="107"/>
    </row>
    <row r="36" spans="1:9" ht="16.5" customHeight="1">
      <c r="A36" s="138">
        <v>128</v>
      </c>
      <c r="B36" s="82" t="e">
        <f>VLOOKUP(A36,'EMARGEMENT JEJE'!$A$5:$J$60,4,FALSE)</f>
        <v>#N/A</v>
      </c>
      <c r="C36" s="82" t="e">
        <f>VLOOKUP(A36,'EMARGEMENT JEJE'!$A$5:$J$60,7,FALSE)</f>
        <v>#N/A</v>
      </c>
      <c r="D36" s="82" t="e">
        <f>VLOOKUP(A36,'EMARGEMENT JEJE'!$A$5:$J$60,8,FALSE)</f>
        <v>#N/A</v>
      </c>
      <c r="E36" s="82" t="e">
        <f>VLOOKUP(A36,'EMARGEMENT JEJE'!$A$5:$J$60,5,FALSE)</f>
        <v>#N/A</v>
      </c>
      <c r="F36" s="82" t="e">
        <f>VLOOKUP(A36,'EMARGEMENT JEJE'!$A$5:$J$60,6,FALSE)</f>
        <v>#N/A</v>
      </c>
      <c r="G36" s="107"/>
      <c r="H36" s="138">
        <v>128</v>
      </c>
      <c r="I36" s="107"/>
    </row>
    <row r="37" spans="1:9" ht="16.5" customHeight="1">
      <c r="A37" s="138">
        <v>129</v>
      </c>
      <c r="B37" s="82" t="e">
        <f>VLOOKUP(A37,'EMARGEMENT JEJE'!$A$5:$J$60,4,FALSE)</f>
        <v>#N/A</v>
      </c>
      <c r="C37" s="82" t="e">
        <f>VLOOKUP(A37,'EMARGEMENT JEJE'!$A$5:$J$60,7,FALSE)</f>
        <v>#N/A</v>
      </c>
      <c r="D37" s="82" t="e">
        <f>VLOOKUP(A37,'EMARGEMENT JEJE'!$A$5:$J$60,8,FALSE)</f>
        <v>#N/A</v>
      </c>
      <c r="E37" s="82" t="e">
        <f>VLOOKUP(A37,'EMARGEMENT JEJE'!$A$5:$J$60,5,FALSE)</f>
        <v>#N/A</v>
      </c>
      <c r="F37" s="82" t="e">
        <f>VLOOKUP(A37,'EMARGEMENT JEJE'!$A$5:$J$60,6,FALSE)</f>
        <v>#N/A</v>
      </c>
      <c r="G37" s="107"/>
      <c r="H37" s="138">
        <v>129</v>
      </c>
      <c r="I37" s="107"/>
    </row>
    <row r="38" spans="1:9" ht="16.5" customHeight="1">
      <c r="A38" s="138">
        <v>130</v>
      </c>
      <c r="B38" s="82" t="e">
        <f>VLOOKUP(A38,'EMARGEMENT JEJE'!$A$5:$J$60,4,FALSE)</f>
        <v>#N/A</v>
      </c>
      <c r="C38" s="82" t="e">
        <f>VLOOKUP(A38,'EMARGEMENT JEJE'!$A$5:$J$60,7,FALSE)</f>
        <v>#N/A</v>
      </c>
      <c r="D38" s="82" t="e">
        <f>VLOOKUP(A38,'EMARGEMENT JEJE'!$A$5:$J$60,8,FALSE)</f>
        <v>#N/A</v>
      </c>
      <c r="E38" s="82" t="e">
        <f>VLOOKUP(A38,'EMARGEMENT JEJE'!$A$5:$J$60,5,FALSE)</f>
        <v>#N/A</v>
      </c>
      <c r="F38" s="82" t="e">
        <f>VLOOKUP(A38,'EMARGEMENT JEJE'!$A$5:$J$60,6,FALSE)</f>
        <v>#N/A</v>
      </c>
      <c r="G38" s="107"/>
      <c r="H38" s="138">
        <v>130</v>
      </c>
      <c r="I38" s="107"/>
    </row>
    <row r="39" spans="1:9" ht="16.5" customHeight="1">
      <c r="A39" s="138">
        <v>131</v>
      </c>
      <c r="B39" s="82" t="e">
        <f>VLOOKUP(A39,'EMARGEMENT JEJE'!$A$5:$J$60,4,FALSE)</f>
        <v>#N/A</v>
      </c>
      <c r="C39" s="82" t="e">
        <f>VLOOKUP(A39,'EMARGEMENT JEJE'!$A$5:$J$60,7,FALSE)</f>
        <v>#N/A</v>
      </c>
      <c r="D39" s="82" t="e">
        <f>VLOOKUP(A39,'EMARGEMENT JEJE'!$A$5:$J$60,8,FALSE)</f>
        <v>#N/A</v>
      </c>
      <c r="E39" s="82" t="e">
        <f>VLOOKUP(A39,'EMARGEMENT JEJE'!$A$5:$J$60,5,FALSE)</f>
        <v>#N/A</v>
      </c>
      <c r="F39" s="82" t="e">
        <f>VLOOKUP(A39,'EMARGEMENT JEJE'!$A$5:$J$60,6,FALSE)</f>
        <v>#N/A</v>
      </c>
      <c r="G39" s="107"/>
      <c r="H39" s="138">
        <v>131</v>
      </c>
      <c r="I39" s="107"/>
    </row>
    <row r="40" spans="1:9" ht="16.5" customHeight="1">
      <c r="A40" s="138">
        <v>132</v>
      </c>
      <c r="B40" s="82" t="e">
        <f>VLOOKUP(A40,'EMARGEMENT JEJE'!$A$5:$J$60,4,FALSE)</f>
        <v>#N/A</v>
      </c>
      <c r="C40" s="82" t="e">
        <f>VLOOKUP(A40,'EMARGEMENT JEJE'!$A$5:$J$60,7,FALSE)</f>
        <v>#N/A</v>
      </c>
      <c r="D40" s="82" t="e">
        <f>VLOOKUP(A40,'EMARGEMENT JEJE'!$A$5:$J$60,8,FALSE)</f>
        <v>#N/A</v>
      </c>
      <c r="E40" s="82" t="e">
        <f>VLOOKUP(A40,'EMARGEMENT JEJE'!$A$5:$J$60,5,FALSE)</f>
        <v>#N/A</v>
      </c>
      <c r="F40" s="82" t="e">
        <f>VLOOKUP(A40,'EMARGEMENT JEJE'!$A$5:$J$60,6,FALSE)</f>
        <v>#N/A</v>
      </c>
      <c r="G40" s="107"/>
      <c r="H40" s="138">
        <v>132</v>
      </c>
      <c r="I40" s="107"/>
    </row>
    <row r="41" spans="1:9" ht="16.5" customHeight="1">
      <c r="A41" s="138">
        <v>133</v>
      </c>
      <c r="B41" s="82" t="e">
        <f>VLOOKUP(A41,'EMARGEMENT JEJE'!$A$5:$J$60,4,FALSE)</f>
        <v>#N/A</v>
      </c>
      <c r="C41" s="82" t="e">
        <f>VLOOKUP(A41,'EMARGEMENT JEJE'!$A$5:$J$60,7,FALSE)</f>
        <v>#N/A</v>
      </c>
      <c r="D41" s="82" t="e">
        <f>VLOOKUP(A41,'EMARGEMENT JEJE'!$A$5:$J$60,8,FALSE)</f>
        <v>#N/A</v>
      </c>
      <c r="E41" s="82" t="e">
        <f>VLOOKUP(A41,'EMARGEMENT JEJE'!$A$5:$J$60,5,FALSE)</f>
        <v>#N/A</v>
      </c>
      <c r="F41" s="82" t="e">
        <f>VLOOKUP(A41,'EMARGEMENT JEJE'!$A$5:$J$60,6,FALSE)</f>
        <v>#N/A</v>
      </c>
      <c r="G41" s="107"/>
      <c r="H41" s="138">
        <v>133</v>
      </c>
      <c r="I41" s="107"/>
    </row>
    <row r="42" spans="1:9" ht="16.5" customHeight="1">
      <c r="A42" s="138">
        <v>134</v>
      </c>
      <c r="B42" s="82" t="e">
        <f>VLOOKUP(A42,'EMARGEMENT JEJE'!$A$5:$J$60,4,FALSE)</f>
        <v>#N/A</v>
      </c>
      <c r="C42" s="82" t="e">
        <f>VLOOKUP(A42,'EMARGEMENT JEJE'!$A$5:$J$60,7,FALSE)</f>
        <v>#N/A</v>
      </c>
      <c r="D42" s="82" t="e">
        <f>VLOOKUP(A42,'EMARGEMENT JEJE'!$A$5:$J$60,8,FALSE)</f>
        <v>#N/A</v>
      </c>
      <c r="E42" s="82" t="e">
        <f>VLOOKUP(A42,'EMARGEMENT JEJE'!$A$5:$J$60,5,FALSE)</f>
        <v>#N/A</v>
      </c>
      <c r="F42" s="82" t="e">
        <f>VLOOKUP(A42,'EMARGEMENT JEJE'!$A$5:$J$60,6,FALSE)</f>
        <v>#N/A</v>
      </c>
      <c r="G42" s="107"/>
      <c r="H42" s="138">
        <v>134</v>
      </c>
      <c r="I42" s="107"/>
    </row>
    <row r="43" spans="1:9" ht="16.5" customHeight="1">
      <c r="A43" s="138">
        <v>135</v>
      </c>
      <c r="B43" s="82" t="e">
        <f>VLOOKUP(A43,'EMARGEMENT JEJE'!$A$5:$J$60,4,FALSE)</f>
        <v>#N/A</v>
      </c>
      <c r="C43" s="82" t="e">
        <f>VLOOKUP(A43,'EMARGEMENT JEJE'!$A$5:$J$60,7,FALSE)</f>
        <v>#N/A</v>
      </c>
      <c r="D43" s="82" t="e">
        <f>VLOOKUP(A43,'EMARGEMENT JEJE'!$A$5:$J$60,8,FALSE)</f>
        <v>#N/A</v>
      </c>
      <c r="E43" s="82" t="e">
        <f>VLOOKUP(A43,'EMARGEMENT JEJE'!$A$5:$J$60,5,FALSE)</f>
        <v>#N/A</v>
      </c>
      <c r="F43" s="82" t="e">
        <f>VLOOKUP(A43,'EMARGEMENT JEJE'!$A$5:$J$60,6,FALSE)</f>
        <v>#N/A</v>
      </c>
      <c r="G43" s="107"/>
      <c r="H43" s="138">
        <v>135</v>
      </c>
      <c r="I43" s="107"/>
    </row>
    <row r="44" spans="1:9" ht="16.5" customHeight="1">
      <c r="A44" s="138">
        <v>136</v>
      </c>
      <c r="B44" s="82" t="e">
        <f>VLOOKUP(A44,'EMARGEMENT JEJE'!$A$5:$J$60,4,FALSE)</f>
        <v>#N/A</v>
      </c>
      <c r="C44" s="82" t="e">
        <f>VLOOKUP(A44,'EMARGEMENT JEJE'!$A$5:$J$60,7,FALSE)</f>
        <v>#N/A</v>
      </c>
      <c r="D44" s="82" t="e">
        <f>VLOOKUP(A44,'EMARGEMENT JEJE'!$A$5:$J$60,8,FALSE)</f>
        <v>#N/A</v>
      </c>
      <c r="E44" s="82" t="e">
        <f>VLOOKUP(A44,'EMARGEMENT JEJE'!$A$5:$J$60,5,FALSE)</f>
        <v>#N/A</v>
      </c>
      <c r="F44" s="82" t="e">
        <f>VLOOKUP(A44,'EMARGEMENT JEJE'!$A$5:$J$60,6,FALSE)</f>
        <v>#N/A</v>
      </c>
      <c r="G44" s="107"/>
      <c r="H44" s="138">
        <v>136</v>
      </c>
      <c r="I44" s="107"/>
    </row>
    <row r="45" spans="1:9" ht="16.5" customHeight="1">
      <c r="A45" s="138">
        <v>137</v>
      </c>
      <c r="B45" s="82" t="e">
        <f>VLOOKUP(A45,'EMARGEMENT JEJE'!$A$5:$J$60,4,FALSE)</f>
        <v>#N/A</v>
      </c>
      <c r="C45" s="82" t="e">
        <f>VLOOKUP(A45,'EMARGEMENT JEJE'!$A$5:$J$60,7,FALSE)</f>
        <v>#N/A</v>
      </c>
      <c r="D45" s="82" t="e">
        <f>VLOOKUP(A45,'EMARGEMENT JEJE'!$A$5:$J$60,8,FALSE)</f>
        <v>#N/A</v>
      </c>
      <c r="E45" s="82" t="e">
        <f>VLOOKUP(A45,'EMARGEMENT JEJE'!$A$5:$J$60,5,FALSE)</f>
        <v>#N/A</v>
      </c>
      <c r="F45" s="82" t="e">
        <f>VLOOKUP(A45,'EMARGEMENT JEJE'!$A$5:$J$60,6,FALSE)</f>
        <v>#N/A</v>
      </c>
      <c r="G45" s="107"/>
      <c r="H45" s="138">
        <v>137</v>
      </c>
      <c r="I45" s="107"/>
    </row>
    <row r="46" spans="1:9" ht="16.5" customHeight="1">
      <c r="A46" s="138">
        <v>138</v>
      </c>
      <c r="B46" s="82" t="e">
        <f>VLOOKUP(A46,'EMARGEMENT JEJE'!$A$5:$J$60,4,FALSE)</f>
        <v>#N/A</v>
      </c>
      <c r="C46" s="82" t="e">
        <f>VLOOKUP(A46,'EMARGEMENT JEJE'!$A$5:$J$60,7,FALSE)</f>
        <v>#N/A</v>
      </c>
      <c r="D46" s="82" t="e">
        <f>VLOOKUP(A46,'EMARGEMENT JEJE'!$A$5:$J$60,8,FALSE)</f>
        <v>#N/A</v>
      </c>
      <c r="E46" s="82" t="e">
        <f>VLOOKUP(A46,'EMARGEMENT JEJE'!$A$5:$J$60,5,FALSE)</f>
        <v>#N/A</v>
      </c>
      <c r="F46" s="82" t="e">
        <f>VLOOKUP(A46,'EMARGEMENT JEJE'!$A$5:$J$60,6,FALSE)</f>
        <v>#N/A</v>
      </c>
      <c r="G46" s="107"/>
      <c r="H46" s="138">
        <v>138</v>
      </c>
      <c r="I46" s="107"/>
    </row>
    <row r="47" spans="1:9" ht="16.5" customHeight="1">
      <c r="A47" s="138">
        <v>139</v>
      </c>
      <c r="B47" s="82" t="e">
        <f>VLOOKUP(A47,'EMARGEMENT JEJE'!$A$5:$J$60,4,FALSE)</f>
        <v>#N/A</v>
      </c>
      <c r="C47" s="82" t="e">
        <f>VLOOKUP(A47,'EMARGEMENT JEJE'!$A$5:$J$60,7,FALSE)</f>
        <v>#N/A</v>
      </c>
      <c r="D47" s="82" t="e">
        <f>VLOOKUP(A47,'EMARGEMENT JEJE'!$A$5:$J$60,8,FALSE)</f>
        <v>#N/A</v>
      </c>
      <c r="E47" s="82" t="e">
        <f>VLOOKUP(A47,'EMARGEMENT JEJE'!$A$5:$J$60,5,FALSE)</f>
        <v>#N/A</v>
      </c>
      <c r="F47" s="82" t="e">
        <f>VLOOKUP(A47,'EMARGEMENT JEJE'!$A$5:$J$60,6,FALSE)</f>
        <v>#N/A</v>
      </c>
      <c r="G47" s="107"/>
      <c r="H47" s="138">
        <v>139</v>
      </c>
      <c r="I47" s="107"/>
    </row>
    <row r="48" spans="1:9" ht="16.5" customHeight="1">
      <c r="A48" s="138">
        <v>140</v>
      </c>
      <c r="B48" s="82" t="e">
        <f>VLOOKUP(A48,'EMARGEMENT JEJE'!$A$5:$J$60,4,FALSE)</f>
        <v>#N/A</v>
      </c>
      <c r="C48" s="82" t="e">
        <f>VLOOKUP(A48,'EMARGEMENT JEJE'!$A$5:$J$60,7,FALSE)</f>
        <v>#N/A</v>
      </c>
      <c r="D48" s="82" t="e">
        <f>VLOOKUP(A48,'EMARGEMENT JEJE'!$A$5:$J$60,8,FALSE)</f>
        <v>#N/A</v>
      </c>
      <c r="E48" s="82" t="e">
        <f>VLOOKUP(A48,'EMARGEMENT JEJE'!$A$5:$J$60,5,FALSE)</f>
        <v>#N/A</v>
      </c>
      <c r="F48" s="82" t="e">
        <f>VLOOKUP(A48,'EMARGEMENT JEJE'!$A$5:$J$60,6,FALSE)</f>
        <v>#N/A</v>
      </c>
      <c r="G48" s="107"/>
      <c r="H48" s="138">
        <v>140</v>
      </c>
      <c r="I48" s="107"/>
    </row>
    <row r="49" spans="1:9" ht="16.5" customHeight="1">
      <c r="A49" s="138">
        <v>141</v>
      </c>
      <c r="B49" s="82" t="e">
        <f>VLOOKUP(A49,'EMARGEMENT JEJE'!$A$5:$J$60,4,FALSE)</f>
        <v>#N/A</v>
      </c>
      <c r="C49" s="82" t="e">
        <f>VLOOKUP(A49,'EMARGEMENT JEJE'!$A$5:$J$60,7,FALSE)</f>
        <v>#N/A</v>
      </c>
      <c r="D49" s="82" t="e">
        <f>VLOOKUP(A49,'EMARGEMENT JEJE'!$A$5:$J$60,8,FALSE)</f>
        <v>#N/A</v>
      </c>
      <c r="E49" s="82" t="e">
        <f>VLOOKUP(A49,'EMARGEMENT JEJE'!$A$5:$J$60,5,FALSE)</f>
        <v>#N/A</v>
      </c>
      <c r="F49" s="82" t="e">
        <f>VLOOKUP(A49,'EMARGEMENT JEJE'!$A$5:$J$60,6,FALSE)</f>
        <v>#N/A</v>
      </c>
      <c r="G49" s="107"/>
      <c r="H49" s="138">
        <v>141</v>
      </c>
      <c r="I49" s="107"/>
    </row>
    <row r="50" spans="1:9" ht="16.5" customHeight="1">
      <c r="A50" s="138">
        <v>142</v>
      </c>
      <c r="B50" s="82" t="e">
        <f>VLOOKUP(A50,'EMARGEMENT JEJE'!$A$5:$J$60,4,FALSE)</f>
        <v>#N/A</v>
      </c>
      <c r="C50" s="82" t="e">
        <f>VLOOKUP(A50,'EMARGEMENT JEJE'!$A$5:$J$60,7,FALSE)</f>
        <v>#N/A</v>
      </c>
      <c r="D50" s="82" t="e">
        <f>VLOOKUP(A50,'EMARGEMENT JEJE'!$A$5:$J$60,8,FALSE)</f>
        <v>#N/A</v>
      </c>
      <c r="E50" s="82" t="e">
        <f>VLOOKUP(A50,'EMARGEMENT JEJE'!$A$5:$J$60,5,FALSE)</f>
        <v>#N/A</v>
      </c>
      <c r="F50" s="82" t="e">
        <f>VLOOKUP(A50,'EMARGEMENT JEJE'!$A$5:$J$60,6,FALSE)</f>
        <v>#N/A</v>
      </c>
      <c r="G50" s="100"/>
      <c r="H50" s="138">
        <v>142</v>
      </c>
      <c r="I50" s="107"/>
    </row>
    <row r="51" spans="1:9" ht="16.5" customHeight="1">
      <c r="A51" s="138">
        <v>143</v>
      </c>
      <c r="B51" s="82" t="e">
        <f>VLOOKUP(A51,'EMARGEMENT JEJE'!$A$5:$J$60,4,FALSE)</f>
        <v>#N/A</v>
      </c>
      <c r="C51" s="82" t="e">
        <f>VLOOKUP(A51,'EMARGEMENT JEJE'!$A$5:$J$60,7,FALSE)</f>
        <v>#N/A</v>
      </c>
      <c r="D51" s="82" t="e">
        <f>VLOOKUP(A51,'EMARGEMENT JEJE'!$A$5:$J$60,8,FALSE)</f>
        <v>#N/A</v>
      </c>
      <c r="E51" s="82" t="e">
        <f>VLOOKUP(A51,'EMARGEMENT JEJE'!$A$5:$J$60,5,FALSE)</f>
        <v>#N/A</v>
      </c>
      <c r="F51" s="82" t="e">
        <f>VLOOKUP(A51,'EMARGEMENT JEJE'!$A$5:$J$60,6,FALSE)</f>
        <v>#N/A</v>
      </c>
      <c r="G51" s="107"/>
      <c r="H51" s="138">
        <v>143</v>
      </c>
      <c r="I51" s="107"/>
    </row>
    <row r="52" spans="1:9" ht="16.5" customHeight="1">
      <c r="A52" s="138">
        <v>144</v>
      </c>
      <c r="B52" s="82" t="e">
        <f>VLOOKUP(A52,'EMARGEMENT JEJE'!$A$5:$J$60,4,FALSE)</f>
        <v>#N/A</v>
      </c>
      <c r="C52" s="82" t="e">
        <f>VLOOKUP(A52,'EMARGEMENT JEJE'!$A$5:$J$60,7,FALSE)</f>
        <v>#N/A</v>
      </c>
      <c r="D52" s="82" t="e">
        <f>VLOOKUP(A52,'EMARGEMENT JEJE'!$A$5:$J$60,8,FALSE)</f>
        <v>#N/A</v>
      </c>
      <c r="E52" s="82" t="e">
        <f>VLOOKUP(A52,'EMARGEMENT JEJE'!$A$5:$J$60,5,FALSE)</f>
        <v>#N/A</v>
      </c>
      <c r="F52" s="82" t="e">
        <f>VLOOKUP(A52,'EMARGEMENT JEJE'!$A$5:$J$60,6,FALSE)</f>
        <v>#N/A</v>
      </c>
      <c r="G52" s="107"/>
      <c r="H52" s="138">
        <v>144</v>
      </c>
      <c r="I52" s="107"/>
    </row>
    <row r="53" spans="1:9" ht="16.5" customHeight="1">
      <c r="A53" s="138">
        <v>145</v>
      </c>
      <c r="B53" s="82" t="e">
        <f>VLOOKUP(A53,'EMARGEMENT JEJE'!$A$5:$J$60,4,FALSE)</f>
        <v>#N/A</v>
      </c>
      <c r="C53" s="82" t="e">
        <f>VLOOKUP(A53,'EMARGEMENT JEJE'!$A$5:$J$60,7,FALSE)</f>
        <v>#N/A</v>
      </c>
      <c r="D53" s="82" t="e">
        <f>VLOOKUP(A53,'EMARGEMENT JEJE'!$A$5:$J$60,8,FALSE)</f>
        <v>#N/A</v>
      </c>
      <c r="E53" s="82" t="e">
        <f>VLOOKUP(A53,'EMARGEMENT JEJE'!$A$5:$J$60,5,FALSE)</f>
        <v>#N/A</v>
      </c>
      <c r="F53" s="82" t="e">
        <f>VLOOKUP(A53,'EMARGEMENT JEJE'!$A$5:$J$60,6,FALSE)</f>
        <v>#N/A</v>
      </c>
      <c r="G53" s="107"/>
      <c r="H53" s="138">
        <v>145</v>
      </c>
      <c r="I53" s="107"/>
    </row>
    <row r="54" spans="1:9" ht="16.5" customHeight="1">
      <c r="A54" s="138">
        <v>146</v>
      </c>
      <c r="B54" s="82" t="e">
        <f>VLOOKUP(A54,'EMARGEMENT JEJE'!$A$5:$J$60,4,FALSE)</f>
        <v>#N/A</v>
      </c>
      <c r="C54" s="82" t="e">
        <f>VLOOKUP(A54,'EMARGEMENT JEJE'!$A$5:$J$60,7,FALSE)</f>
        <v>#N/A</v>
      </c>
      <c r="D54" s="82" t="e">
        <f>VLOOKUP(A54,'EMARGEMENT JEJE'!$A$5:$J$60,8,FALSE)</f>
        <v>#N/A</v>
      </c>
      <c r="E54" s="82" t="e">
        <f>VLOOKUP(A54,'EMARGEMENT JEJE'!$A$5:$J$60,5,FALSE)</f>
        <v>#N/A</v>
      </c>
      <c r="F54" s="82" t="e">
        <f>VLOOKUP(A54,'EMARGEMENT JEJE'!$A$5:$J$60,6,FALSE)</f>
        <v>#N/A</v>
      </c>
      <c r="G54" s="107"/>
      <c r="H54" s="138">
        <v>146</v>
      </c>
      <c r="I54" s="107"/>
    </row>
    <row r="55" spans="1:9" ht="16.5" customHeight="1">
      <c r="A55" s="138">
        <v>147</v>
      </c>
      <c r="B55" s="82" t="e">
        <f>VLOOKUP(A55,'EMARGEMENT JEJE'!$A$5:$J$60,4,FALSE)</f>
        <v>#N/A</v>
      </c>
      <c r="C55" s="82" t="e">
        <f>VLOOKUP(A55,'EMARGEMENT JEJE'!$A$5:$J$60,7,FALSE)</f>
        <v>#N/A</v>
      </c>
      <c r="D55" s="82" t="e">
        <f>VLOOKUP(A55,'EMARGEMENT JEJE'!$A$5:$J$60,8,FALSE)</f>
        <v>#N/A</v>
      </c>
      <c r="E55" s="82" t="e">
        <f>VLOOKUP(A55,'EMARGEMENT JEJE'!$A$5:$J$60,5,FALSE)</f>
        <v>#N/A</v>
      </c>
      <c r="F55" s="82" t="e">
        <f>VLOOKUP(A55,'EMARGEMENT JEJE'!$A$5:$J$60,6,FALSE)</f>
        <v>#N/A</v>
      </c>
      <c r="G55" s="107"/>
      <c r="H55" s="138">
        <v>147</v>
      </c>
      <c r="I55" s="107"/>
    </row>
    <row r="56" spans="1:9" ht="16.5" customHeight="1">
      <c r="A56" s="138">
        <v>148</v>
      </c>
      <c r="B56" s="82" t="e">
        <f>VLOOKUP(A56,'EMARGEMENT JEJE'!$A$5:$J$60,4,FALSE)</f>
        <v>#N/A</v>
      </c>
      <c r="C56" s="82" t="e">
        <f>VLOOKUP(A56,'EMARGEMENT JEJE'!$A$5:$J$60,7,FALSE)</f>
        <v>#N/A</v>
      </c>
      <c r="D56" s="82" t="e">
        <f>VLOOKUP(A56,'EMARGEMENT JEJE'!$A$5:$J$60,8,FALSE)</f>
        <v>#N/A</v>
      </c>
      <c r="E56" s="82" t="e">
        <f>VLOOKUP(A56,'EMARGEMENT JEJE'!$A$5:$J$60,5,FALSE)</f>
        <v>#N/A</v>
      </c>
      <c r="F56" s="82" t="e">
        <f>VLOOKUP(A56,'EMARGEMENT JEJE'!$A$5:$J$60,6,FALSE)</f>
        <v>#N/A</v>
      </c>
      <c r="G56" s="114"/>
      <c r="H56" s="138">
        <v>148</v>
      </c>
      <c r="I56" s="114"/>
    </row>
    <row r="57" spans="1:9" ht="16.5" customHeight="1">
      <c r="A57" s="138">
        <v>149</v>
      </c>
      <c r="B57" s="82" t="e">
        <f>VLOOKUP(A57,'EMARGEMENT JEJE'!$A$5:$J$60,4,FALSE)</f>
        <v>#N/A</v>
      </c>
      <c r="C57" s="82" t="e">
        <f>VLOOKUP(A57,'EMARGEMENT JEJE'!$A$5:$J$60,7,FALSE)</f>
        <v>#N/A</v>
      </c>
      <c r="D57" s="82" t="e">
        <f>VLOOKUP(A57,'EMARGEMENT JEJE'!$A$5:$J$60,8,FALSE)</f>
        <v>#N/A</v>
      </c>
      <c r="E57" s="82" t="e">
        <f>VLOOKUP(A57,'EMARGEMENT JEJE'!$A$5:$J$60,5,FALSE)</f>
        <v>#N/A</v>
      </c>
      <c r="F57" s="82" t="e">
        <f>VLOOKUP(A57,'EMARGEMENT JEJE'!$A$5:$J$60,6,FALSE)</f>
        <v>#N/A</v>
      </c>
      <c r="G57" s="107"/>
      <c r="H57" s="138">
        <v>149</v>
      </c>
      <c r="I57" s="107"/>
    </row>
    <row r="58" spans="1:9" ht="16.5" customHeight="1">
      <c r="A58" s="138">
        <v>150</v>
      </c>
      <c r="B58" s="82" t="e">
        <f>VLOOKUP(A58,'EMARGEMENT JEJE'!$A$5:$J$60,4,FALSE)</f>
        <v>#N/A</v>
      </c>
      <c r="C58" s="82" t="e">
        <f>VLOOKUP(A58,'EMARGEMENT JEJE'!$A$5:$J$60,7,FALSE)</f>
        <v>#N/A</v>
      </c>
      <c r="D58" s="82" t="e">
        <f>VLOOKUP(A58,'EMARGEMENT JEJE'!$A$5:$J$60,8,FALSE)</f>
        <v>#N/A</v>
      </c>
      <c r="E58" s="82" t="e">
        <f>VLOOKUP(A58,'EMARGEMENT JEJE'!$A$5:$J$60,5,FALSE)</f>
        <v>#N/A</v>
      </c>
      <c r="F58" s="82" t="e">
        <f>VLOOKUP(A58,'EMARGEMENT JEJE'!$A$5:$J$60,6,FALSE)</f>
        <v>#N/A</v>
      </c>
      <c r="G58" s="107"/>
      <c r="H58" s="138">
        <v>150</v>
      </c>
      <c r="I58" s="107"/>
    </row>
    <row r="59" spans="1:9" ht="15.75">
      <c r="A59" s="138">
        <v>151</v>
      </c>
      <c r="B59" s="82" t="e">
        <f>VLOOKUP(A59,'EMARGEMENT JEJE'!$A$5:$J$60,4,FALSE)</f>
        <v>#N/A</v>
      </c>
      <c r="C59" s="82" t="e">
        <f>VLOOKUP(A59,'EMARGEMENT JEJE'!$A$5:$J$60,7,FALSE)</f>
        <v>#N/A</v>
      </c>
      <c r="D59" s="82" t="e">
        <f>VLOOKUP(A59,'EMARGEMENT JEJE'!$A$5:$J$60,8,FALSE)</f>
        <v>#N/A</v>
      </c>
      <c r="E59" s="82" t="e">
        <f>VLOOKUP(A59,'EMARGEMENT JEJE'!$A$5:$J$60,5,FALSE)</f>
        <v>#N/A</v>
      </c>
      <c r="F59" s="82" t="e">
        <f>VLOOKUP(A59,'EMARGEMENT JEJE'!$A$5:$J$60,6,FALSE)</f>
        <v>#N/A</v>
      </c>
      <c r="G59" s="97"/>
      <c r="H59" s="138">
        <v>151</v>
      </c>
      <c r="I59" s="97"/>
    </row>
    <row r="60" spans="1:9" ht="16.5" customHeight="1">
      <c r="A60" s="138">
        <v>152</v>
      </c>
      <c r="B60" s="82" t="e">
        <f>VLOOKUP(A60,'EMARGEMENT JEJE'!$A$5:$J$60,4,FALSE)</f>
        <v>#N/A</v>
      </c>
      <c r="C60" s="82" t="e">
        <f>VLOOKUP(A60,'EMARGEMENT JEJE'!$A$5:$J$60,7,FALSE)</f>
        <v>#N/A</v>
      </c>
      <c r="D60" s="82" t="e">
        <f>VLOOKUP(A60,'EMARGEMENT JEJE'!$A$5:$J$60,8,FALSE)</f>
        <v>#N/A</v>
      </c>
      <c r="E60" s="82" t="e">
        <f>VLOOKUP(A60,'EMARGEMENT JEJE'!$A$5:$J$60,5,FALSE)</f>
        <v>#N/A</v>
      </c>
      <c r="F60" s="82" t="e">
        <f>VLOOKUP(A60,'EMARGEMENT JEJE'!$A$5:$J$60,6,FALSE)</f>
        <v>#N/A</v>
      </c>
      <c r="G60" s="107"/>
      <c r="H60" s="138">
        <v>152</v>
      </c>
      <c r="I60" s="107"/>
    </row>
    <row r="61" spans="1:9" ht="16.5" customHeight="1">
      <c r="A61" s="138">
        <v>153</v>
      </c>
      <c r="B61" s="82" t="e">
        <f>VLOOKUP(A61,'EMARGEMENT JEJE'!$A$5:$J$60,4,FALSE)</f>
        <v>#N/A</v>
      </c>
      <c r="C61" s="82" t="e">
        <f>VLOOKUP(A61,'EMARGEMENT JEJE'!$A$5:$J$60,7,FALSE)</f>
        <v>#N/A</v>
      </c>
      <c r="D61" s="82" t="e">
        <f>VLOOKUP(A61,'EMARGEMENT JEJE'!$A$5:$J$60,8,FALSE)</f>
        <v>#N/A</v>
      </c>
      <c r="E61" s="82" t="e">
        <f>VLOOKUP(A61,'EMARGEMENT JEJE'!$A$5:$J$60,5,FALSE)</f>
        <v>#N/A</v>
      </c>
      <c r="F61" s="82" t="e">
        <f>VLOOKUP(A61,'EMARGEMENT JEJE'!$A$5:$J$60,6,FALSE)</f>
        <v>#N/A</v>
      </c>
      <c r="G61" s="107"/>
      <c r="H61" s="138">
        <v>153</v>
      </c>
      <c r="I61" s="107"/>
    </row>
    <row r="62" spans="1:9" ht="16.5" customHeight="1">
      <c r="A62" s="138">
        <v>154</v>
      </c>
      <c r="B62" s="82" t="e">
        <f>VLOOKUP(A62,'EMARGEMENT JEJE'!$A$5:$J$60,4,FALSE)</f>
        <v>#N/A</v>
      </c>
      <c r="C62" s="82" t="e">
        <f>VLOOKUP(A62,'EMARGEMENT JEJE'!$A$5:$J$60,7,FALSE)</f>
        <v>#N/A</v>
      </c>
      <c r="D62" s="82" t="e">
        <f>VLOOKUP(A62,'EMARGEMENT JEJE'!$A$5:$J$60,8,FALSE)</f>
        <v>#N/A</v>
      </c>
      <c r="E62" s="82" t="e">
        <f>VLOOKUP(A62,'EMARGEMENT JEJE'!$A$5:$J$60,5,FALSE)</f>
        <v>#N/A</v>
      </c>
      <c r="F62" s="82" t="e">
        <f>VLOOKUP(A62,'EMARGEMENT JEJE'!$A$5:$J$60,6,FALSE)</f>
        <v>#N/A</v>
      </c>
      <c r="G62" s="107"/>
      <c r="H62" s="138">
        <v>154</v>
      </c>
      <c r="I62" s="107"/>
    </row>
    <row r="63" spans="1:9" ht="16.5" customHeight="1">
      <c r="A63" s="138">
        <v>155</v>
      </c>
      <c r="B63" s="82" t="e">
        <f>VLOOKUP(A63,'EMARGEMENT JEJE'!$A$5:$J$60,4,FALSE)</f>
        <v>#N/A</v>
      </c>
      <c r="C63" s="82" t="e">
        <f>VLOOKUP(A63,'EMARGEMENT JEJE'!$A$5:$J$60,7,FALSE)</f>
        <v>#N/A</v>
      </c>
      <c r="D63" s="82" t="e">
        <f>VLOOKUP(A63,'EMARGEMENT JEJE'!$A$5:$J$60,8,FALSE)</f>
        <v>#N/A</v>
      </c>
      <c r="E63" s="82" t="e">
        <f>VLOOKUP(A63,'EMARGEMENT JEJE'!$A$5:$J$60,5,FALSE)</f>
        <v>#N/A</v>
      </c>
      <c r="F63" s="82" t="e">
        <f>VLOOKUP(A63,'EMARGEMENT JEJE'!$A$5:$J$60,6,FALSE)</f>
        <v>#N/A</v>
      </c>
      <c r="G63" s="107"/>
      <c r="H63" s="138">
        <v>155</v>
      </c>
      <c r="I63" s="107"/>
    </row>
    <row r="64" spans="1:9" ht="16.5" customHeight="1">
      <c r="A64" s="138">
        <v>156</v>
      </c>
      <c r="B64" s="82" t="e">
        <f>VLOOKUP(A64,'EMARGEMENT JEJE'!$A$5:$J$60,4,FALSE)</f>
        <v>#N/A</v>
      </c>
      <c r="C64" s="82" t="e">
        <f>VLOOKUP(A64,'EMARGEMENT JEJE'!$A$5:$J$60,7,FALSE)</f>
        <v>#N/A</v>
      </c>
      <c r="D64" s="82" t="e">
        <f>VLOOKUP(A64,'EMARGEMENT JEJE'!$A$5:$J$60,8,FALSE)</f>
        <v>#N/A</v>
      </c>
      <c r="E64" s="82" t="e">
        <f>VLOOKUP(A64,'EMARGEMENT JEJE'!$A$5:$J$60,5,FALSE)</f>
        <v>#N/A</v>
      </c>
      <c r="F64" s="82" t="e">
        <f>VLOOKUP(A64,'EMARGEMENT JEJE'!$A$5:$J$60,6,FALSE)</f>
        <v>#N/A</v>
      </c>
      <c r="G64" s="107"/>
      <c r="H64" s="138">
        <v>156</v>
      </c>
      <c r="I64" s="107"/>
    </row>
    <row r="65" spans="1:9" ht="16.5" customHeight="1">
      <c r="A65" s="138">
        <v>157</v>
      </c>
      <c r="B65" s="82" t="e">
        <f>VLOOKUP(A65,'EMARGEMENT JEJE'!$A$5:$J$60,4,FALSE)</f>
        <v>#N/A</v>
      </c>
      <c r="C65" s="82" t="e">
        <f>VLOOKUP(A65,'EMARGEMENT JEJE'!$A$5:$J$60,7,FALSE)</f>
        <v>#N/A</v>
      </c>
      <c r="D65" s="82" t="e">
        <f>VLOOKUP(A65,'EMARGEMENT JEJE'!$A$5:$J$60,8,FALSE)</f>
        <v>#N/A</v>
      </c>
      <c r="E65" s="82" t="e">
        <f>VLOOKUP(A65,'EMARGEMENT JEJE'!$A$5:$J$60,5,FALSE)</f>
        <v>#N/A</v>
      </c>
      <c r="F65" s="82" t="e">
        <f>VLOOKUP(A65,'EMARGEMENT JEJE'!$A$5:$J$60,6,FALSE)</f>
        <v>#N/A</v>
      </c>
      <c r="G65" s="107"/>
      <c r="H65" s="138">
        <v>157</v>
      </c>
      <c r="I65" s="107"/>
    </row>
    <row r="66" spans="1:9" ht="16.5" customHeight="1">
      <c r="A66" s="138">
        <v>158</v>
      </c>
      <c r="B66" s="82" t="e">
        <f>VLOOKUP(A66,'EMARGEMENT JEJE'!$A$5:$J$60,4,FALSE)</f>
        <v>#N/A</v>
      </c>
      <c r="C66" s="82" t="e">
        <f>VLOOKUP(A66,'EMARGEMENT JEJE'!$A$5:$J$60,7,FALSE)</f>
        <v>#N/A</v>
      </c>
      <c r="D66" s="82" t="e">
        <f>VLOOKUP(A66,'EMARGEMENT JEJE'!$A$5:$J$60,8,FALSE)</f>
        <v>#N/A</v>
      </c>
      <c r="E66" s="82" t="e">
        <f>VLOOKUP(A66,'EMARGEMENT JEJE'!$A$5:$J$60,5,FALSE)</f>
        <v>#N/A</v>
      </c>
      <c r="F66" s="82" t="e">
        <f>VLOOKUP(A66,'EMARGEMENT JEJE'!$A$5:$J$60,6,FALSE)</f>
        <v>#N/A</v>
      </c>
      <c r="G66" s="107"/>
      <c r="H66" s="138">
        <v>158</v>
      </c>
      <c r="I66" s="107"/>
    </row>
    <row r="67" spans="1:9" ht="16.5" customHeight="1">
      <c r="A67" s="138">
        <v>159</v>
      </c>
      <c r="B67" s="82" t="e">
        <f>VLOOKUP(A67,'EMARGEMENT JEJE'!$A$5:$J$60,4,FALSE)</f>
        <v>#N/A</v>
      </c>
      <c r="C67" s="82" t="e">
        <f>VLOOKUP(A67,'EMARGEMENT JEJE'!$A$5:$J$60,7,FALSE)</f>
        <v>#N/A</v>
      </c>
      <c r="D67" s="82" t="e">
        <f>VLOOKUP(A67,'EMARGEMENT JEJE'!$A$5:$J$60,8,FALSE)</f>
        <v>#N/A</v>
      </c>
      <c r="E67" s="82" t="e">
        <f>VLOOKUP(A67,'EMARGEMENT JEJE'!$A$5:$J$60,5,FALSE)</f>
        <v>#N/A</v>
      </c>
      <c r="F67" s="82" t="e">
        <f>VLOOKUP(A67,'EMARGEMENT JEJE'!$A$5:$J$60,6,FALSE)</f>
        <v>#N/A</v>
      </c>
      <c r="G67" s="107"/>
      <c r="H67" s="138">
        <v>159</v>
      </c>
      <c r="I67" s="107"/>
    </row>
    <row r="68" spans="1:9" ht="16.5" customHeight="1">
      <c r="A68" s="138">
        <v>160</v>
      </c>
      <c r="B68" s="82" t="e">
        <f>VLOOKUP(A68,'EMARGEMENT JEJE'!$A$5:$J$60,4,FALSE)</f>
        <v>#N/A</v>
      </c>
      <c r="C68" s="82" t="e">
        <f>VLOOKUP(A68,'EMARGEMENT JEJE'!$A$5:$J$60,7,FALSE)</f>
        <v>#N/A</v>
      </c>
      <c r="D68" s="82" t="e">
        <f>VLOOKUP(A68,'EMARGEMENT JEJE'!$A$5:$J$60,8,FALSE)</f>
        <v>#N/A</v>
      </c>
      <c r="E68" s="82" t="e">
        <f>VLOOKUP(A68,'EMARGEMENT JEJE'!$A$5:$J$60,5,FALSE)</f>
        <v>#N/A</v>
      </c>
      <c r="F68" s="82" t="e">
        <f>VLOOKUP(A68,'EMARGEMENT JEJE'!$A$5:$J$60,6,FALSE)</f>
        <v>#N/A</v>
      </c>
      <c r="G68" s="107"/>
      <c r="H68" s="138">
        <v>160</v>
      </c>
      <c r="I68" s="107"/>
    </row>
    <row r="69" spans="1:9" ht="16.5" customHeight="1">
      <c r="A69" s="138">
        <v>161</v>
      </c>
      <c r="B69" s="82" t="e">
        <f>VLOOKUP(A69,'EMARGEMENT JEJE'!$A$5:$J$60,4,FALSE)</f>
        <v>#N/A</v>
      </c>
      <c r="C69" s="82" t="e">
        <f>VLOOKUP(A69,'EMARGEMENT JEJE'!$A$5:$J$60,7,FALSE)</f>
        <v>#N/A</v>
      </c>
      <c r="D69" s="82" t="e">
        <f>VLOOKUP(A69,'EMARGEMENT JEJE'!$A$5:$J$60,8,FALSE)</f>
        <v>#N/A</v>
      </c>
      <c r="E69" s="82" t="e">
        <f>VLOOKUP(A69,'EMARGEMENT JEJE'!$A$5:$J$60,5,FALSE)</f>
        <v>#N/A</v>
      </c>
      <c r="F69" s="82" t="e">
        <f>VLOOKUP(A69,'EMARGEMENT JEJE'!$A$5:$J$60,6,FALSE)</f>
        <v>#N/A</v>
      </c>
      <c r="G69" s="107"/>
      <c r="H69" s="138">
        <v>161</v>
      </c>
      <c r="I69" s="107"/>
    </row>
    <row r="70" spans="1:9" ht="16.5" customHeight="1">
      <c r="A70" s="138">
        <v>162</v>
      </c>
      <c r="B70" s="82" t="e">
        <f>VLOOKUP(A70,'EMARGEMENT JEJE'!$A$5:$J$60,4,FALSE)</f>
        <v>#N/A</v>
      </c>
      <c r="C70" s="82" t="e">
        <f>VLOOKUP(A70,'EMARGEMENT JEJE'!$A$5:$J$60,7,FALSE)</f>
        <v>#N/A</v>
      </c>
      <c r="D70" s="82" t="e">
        <f>VLOOKUP(A70,'EMARGEMENT JEJE'!$A$5:$J$60,8,FALSE)</f>
        <v>#N/A</v>
      </c>
      <c r="E70" s="82" t="e">
        <f>VLOOKUP(A70,'EMARGEMENT JEJE'!$A$5:$J$60,5,FALSE)</f>
        <v>#N/A</v>
      </c>
      <c r="F70" s="82" t="e">
        <f>VLOOKUP(A70,'EMARGEMENT JEJE'!$A$5:$J$60,6,FALSE)</f>
        <v>#N/A</v>
      </c>
      <c r="G70" s="107"/>
      <c r="H70" s="138">
        <v>162</v>
      </c>
      <c r="I70" s="107"/>
    </row>
    <row r="71" spans="1:9" ht="16.5" customHeight="1">
      <c r="A71" s="138">
        <v>163</v>
      </c>
      <c r="B71" s="82" t="e">
        <f>VLOOKUP(A71,'EMARGEMENT JEJE'!$A$5:$J$60,4,FALSE)</f>
        <v>#N/A</v>
      </c>
      <c r="C71" s="82" t="e">
        <f>VLOOKUP(A71,'EMARGEMENT JEJE'!$A$5:$J$60,7,FALSE)</f>
        <v>#N/A</v>
      </c>
      <c r="D71" s="82" t="e">
        <f>VLOOKUP(A71,'EMARGEMENT JEJE'!$A$5:$J$60,8,FALSE)</f>
        <v>#N/A</v>
      </c>
      <c r="E71" s="82" t="e">
        <f>VLOOKUP(A71,'EMARGEMENT JEJE'!$A$5:$J$60,5,FALSE)</f>
        <v>#N/A</v>
      </c>
      <c r="F71" s="82" t="e">
        <f>VLOOKUP(A71,'EMARGEMENT JEJE'!$A$5:$J$60,6,FALSE)</f>
        <v>#N/A</v>
      </c>
      <c r="G71" s="107"/>
      <c r="H71" s="138">
        <v>163</v>
      </c>
      <c r="I71" s="107"/>
    </row>
    <row r="72" spans="1:9" ht="16.5" customHeight="1">
      <c r="A72" s="138">
        <v>164</v>
      </c>
      <c r="B72" s="82" t="e">
        <f>VLOOKUP(A72,'EMARGEMENT JEJE'!$A$5:$J$60,4,FALSE)</f>
        <v>#N/A</v>
      </c>
      <c r="C72" s="82" t="e">
        <f>VLOOKUP(A72,'EMARGEMENT JEJE'!$A$5:$J$60,7,FALSE)</f>
        <v>#N/A</v>
      </c>
      <c r="D72" s="82" t="e">
        <f>VLOOKUP(A72,'EMARGEMENT JEJE'!$A$5:$J$60,8,FALSE)</f>
        <v>#N/A</v>
      </c>
      <c r="E72" s="82" t="e">
        <f>VLOOKUP(A72,'EMARGEMENT JEJE'!$A$5:$J$60,5,FALSE)</f>
        <v>#N/A</v>
      </c>
      <c r="F72" s="82" t="e">
        <f>VLOOKUP(A72,'EMARGEMENT JEJE'!$A$5:$J$60,6,FALSE)</f>
        <v>#N/A</v>
      </c>
      <c r="G72" s="107"/>
      <c r="H72" s="138">
        <v>164</v>
      </c>
      <c r="I72" s="107"/>
    </row>
    <row r="73" spans="1:9" ht="16.5" customHeight="1">
      <c r="A73" s="138">
        <v>165</v>
      </c>
      <c r="B73" s="82" t="e">
        <f>VLOOKUP(A73,'EMARGEMENT JEJE'!$A$5:$J$60,4,FALSE)</f>
        <v>#N/A</v>
      </c>
      <c r="C73" s="82" t="e">
        <f>VLOOKUP(A73,'EMARGEMENT JEJE'!$A$5:$J$60,7,FALSE)</f>
        <v>#N/A</v>
      </c>
      <c r="D73" s="82" t="e">
        <f>VLOOKUP(A73,'EMARGEMENT JEJE'!$A$5:$J$60,8,FALSE)</f>
        <v>#N/A</v>
      </c>
      <c r="E73" s="82" t="e">
        <f>VLOOKUP(A73,'EMARGEMENT JEJE'!$A$5:$J$60,5,FALSE)</f>
        <v>#N/A</v>
      </c>
      <c r="F73" s="82" t="e">
        <f>VLOOKUP(A73,'EMARGEMENT JEJE'!$A$5:$J$60,6,FALSE)</f>
        <v>#N/A</v>
      </c>
      <c r="G73" s="107"/>
      <c r="H73" s="138">
        <v>165</v>
      </c>
      <c r="I73" s="107"/>
    </row>
    <row r="74" spans="1:9" ht="16.5" customHeight="1">
      <c r="A74" s="138">
        <v>166</v>
      </c>
      <c r="B74" s="82" t="e">
        <f>VLOOKUP(A74,'EMARGEMENT JEJE'!$A$5:$J$60,4,FALSE)</f>
        <v>#N/A</v>
      </c>
      <c r="C74" s="82" t="e">
        <f>VLOOKUP(A74,'EMARGEMENT JEJE'!$A$5:$J$60,7,FALSE)</f>
        <v>#N/A</v>
      </c>
      <c r="D74" s="82" t="e">
        <f>VLOOKUP(A74,'EMARGEMENT JEJE'!$A$5:$J$60,8,FALSE)</f>
        <v>#N/A</v>
      </c>
      <c r="E74" s="82" t="e">
        <f>VLOOKUP(A74,'EMARGEMENT JEJE'!$A$5:$J$60,5,FALSE)</f>
        <v>#N/A</v>
      </c>
      <c r="F74" s="82" t="e">
        <f>VLOOKUP(A74,'EMARGEMENT JEJE'!$A$5:$J$60,6,FALSE)</f>
        <v>#N/A</v>
      </c>
      <c r="G74" s="100"/>
      <c r="H74" s="138">
        <v>166</v>
      </c>
      <c r="I74" s="107"/>
    </row>
    <row r="75" spans="1:9" ht="16.5" customHeight="1">
      <c r="A75" s="138">
        <v>167</v>
      </c>
      <c r="B75" s="82" t="e">
        <f>VLOOKUP(A75,'EMARGEMENT JEJE'!$A$5:$J$60,4,FALSE)</f>
        <v>#N/A</v>
      </c>
      <c r="C75" s="82" t="e">
        <f>VLOOKUP(A75,'EMARGEMENT JEJE'!$A$5:$J$60,7,FALSE)</f>
        <v>#N/A</v>
      </c>
      <c r="D75" s="82" t="e">
        <f>VLOOKUP(A75,'EMARGEMENT JEJE'!$A$5:$J$60,8,FALSE)</f>
        <v>#N/A</v>
      </c>
      <c r="E75" s="82" t="e">
        <f>VLOOKUP(A75,'EMARGEMENT JEJE'!$A$5:$J$60,5,FALSE)</f>
        <v>#N/A</v>
      </c>
      <c r="F75" s="82" t="e">
        <f>VLOOKUP(A75,'EMARGEMENT JEJE'!$A$5:$J$60,6,FALSE)</f>
        <v>#N/A</v>
      </c>
      <c r="G75" s="107"/>
      <c r="H75" s="138">
        <v>167</v>
      </c>
      <c r="I75" s="107"/>
    </row>
    <row r="76" spans="1:9" ht="16.5" customHeight="1">
      <c r="A76" s="138">
        <v>168</v>
      </c>
      <c r="B76" s="82" t="e">
        <f>VLOOKUP(A76,'EMARGEMENT JEJE'!$A$5:$J$60,4,FALSE)</f>
        <v>#N/A</v>
      </c>
      <c r="C76" s="82" t="e">
        <f>VLOOKUP(A76,'EMARGEMENT JEJE'!$A$5:$J$60,7,FALSE)</f>
        <v>#N/A</v>
      </c>
      <c r="D76" s="82" t="e">
        <f>VLOOKUP(A76,'EMARGEMENT JEJE'!$A$5:$J$60,8,FALSE)</f>
        <v>#N/A</v>
      </c>
      <c r="E76" s="82" t="e">
        <f>VLOOKUP(A76,'EMARGEMENT JEJE'!$A$5:$J$60,5,FALSE)</f>
        <v>#N/A</v>
      </c>
      <c r="F76" s="82" t="e">
        <f>VLOOKUP(A76,'EMARGEMENT JEJE'!$A$5:$J$60,6,FALSE)</f>
        <v>#N/A</v>
      </c>
      <c r="G76" s="107"/>
      <c r="H76" s="138">
        <v>168</v>
      </c>
      <c r="I76" s="107"/>
    </row>
    <row r="77" spans="1:9" ht="16.5" customHeight="1">
      <c r="A77" s="138">
        <v>169</v>
      </c>
      <c r="B77" s="82" t="e">
        <f>VLOOKUP(A77,'EMARGEMENT JEJE'!$A$5:$J$60,4,FALSE)</f>
        <v>#N/A</v>
      </c>
      <c r="C77" s="82" t="e">
        <f>VLOOKUP(A77,'EMARGEMENT JEJE'!$A$5:$J$60,7,FALSE)</f>
        <v>#N/A</v>
      </c>
      <c r="D77" s="82" t="e">
        <f>VLOOKUP(A77,'EMARGEMENT JEJE'!$A$5:$J$60,8,FALSE)</f>
        <v>#N/A</v>
      </c>
      <c r="E77" s="82" t="e">
        <f>VLOOKUP(A77,'EMARGEMENT JEJE'!$A$5:$J$60,5,FALSE)</f>
        <v>#N/A</v>
      </c>
      <c r="F77" s="82" t="e">
        <f>VLOOKUP(A77,'EMARGEMENT JEJE'!$A$5:$J$60,6,FALSE)</f>
        <v>#N/A</v>
      </c>
      <c r="G77" s="107"/>
      <c r="H77" s="138">
        <v>169</v>
      </c>
      <c r="I77" s="107"/>
    </row>
    <row r="78" spans="1:9" ht="16.5" customHeight="1">
      <c r="A78" s="138">
        <v>170</v>
      </c>
      <c r="B78" s="82" t="e">
        <f>VLOOKUP(A78,'EMARGEMENT JEJE'!$A$5:$J$60,4,FALSE)</f>
        <v>#N/A</v>
      </c>
      <c r="C78" s="82" t="e">
        <f>VLOOKUP(A78,'EMARGEMENT JEJE'!$A$5:$J$60,7,FALSE)</f>
        <v>#N/A</v>
      </c>
      <c r="D78" s="82" t="e">
        <f>VLOOKUP(A78,'EMARGEMENT JEJE'!$A$5:$J$60,8,FALSE)</f>
        <v>#N/A</v>
      </c>
      <c r="E78" s="82" t="e">
        <f>VLOOKUP(A78,'EMARGEMENT JEJE'!$A$5:$J$60,5,FALSE)</f>
        <v>#N/A</v>
      </c>
      <c r="F78" s="82" t="e">
        <f>VLOOKUP(A78,'EMARGEMENT JEJE'!$A$5:$J$60,6,FALSE)</f>
        <v>#N/A</v>
      </c>
      <c r="G78" s="107"/>
      <c r="H78" s="138">
        <v>170</v>
      </c>
      <c r="I78" s="107"/>
    </row>
    <row r="79" spans="1:9" ht="16.5" customHeight="1">
      <c r="A79" s="103">
        <v>69</v>
      </c>
      <c r="B79" s="104"/>
      <c r="C79" s="104"/>
      <c r="D79" s="105"/>
      <c r="E79" s="106"/>
      <c r="F79" s="107"/>
      <c r="G79" s="107"/>
      <c r="H79" s="99">
        <v>69</v>
      </c>
      <c r="I79" s="107"/>
    </row>
    <row r="80" spans="1:9" ht="16.5" customHeight="1">
      <c r="A80" s="108">
        <v>70</v>
      </c>
      <c r="B80" s="104"/>
      <c r="C80" s="104"/>
      <c r="D80" s="105"/>
      <c r="E80" s="106"/>
      <c r="F80" s="107"/>
      <c r="G80" s="107"/>
      <c r="H80" s="99">
        <v>70</v>
      </c>
      <c r="I80" s="107"/>
    </row>
    <row r="81" spans="1:9" ht="16.5" customHeight="1">
      <c r="A81" s="103">
        <v>71</v>
      </c>
      <c r="B81" s="104"/>
      <c r="C81" s="104"/>
      <c r="D81" s="105"/>
      <c r="E81" s="106"/>
      <c r="F81" s="107"/>
      <c r="G81" s="107"/>
      <c r="H81" s="99">
        <v>71</v>
      </c>
      <c r="I81" s="107"/>
    </row>
    <row r="82" spans="1:9" ht="16.5" customHeight="1">
      <c r="A82" s="108">
        <v>72</v>
      </c>
      <c r="B82" s="104"/>
      <c r="C82" s="104"/>
      <c r="D82" s="105"/>
      <c r="E82" s="106"/>
      <c r="F82" s="107"/>
      <c r="G82" s="107"/>
      <c r="H82" s="99">
        <v>72</v>
      </c>
      <c r="I82" s="107"/>
    </row>
    <row r="83" spans="1:9" ht="16.5" customHeight="1">
      <c r="A83" s="103">
        <v>73</v>
      </c>
      <c r="B83" s="104"/>
      <c r="C83" s="104"/>
      <c r="D83" s="105"/>
      <c r="E83" s="106"/>
      <c r="F83" s="107"/>
      <c r="G83" s="107"/>
      <c r="H83" s="99">
        <v>73</v>
      </c>
      <c r="I83" s="107"/>
    </row>
    <row r="84" spans="1:9" ht="16.5" customHeight="1">
      <c r="A84" s="108">
        <v>74</v>
      </c>
      <c r="B84" s="104"/>
      <c r="C84" s="104"/>
      <c r="D84" s="105"/>
      <c r="E84" s="106"/>
      <c r="F84" s="107"/>
      <c r="G84" s="107"/>
      <c r="H84" s="99">
        <v>74</v>
      </c>
      <c r="I84" s="107"/>
    </row>
    <row r="85" spans="1:9" ht="16.5" customHeight="1">
      <c r="A85" s="103">
        <v>75</v>
      </c>
      <c r="B85" s="114"/>
      <c r="C85" s="114"/>
      <c r="D85" s="114"/>
      <c r="E85" s="114"/>
      <c r="F85" s="114"/>
      <c r="G85" s="114"/>
      <c r="H85" s="99">
        <v>75</v>
      </c>
      <c r="I85" s="114"/>
    </row>
    <row r="86" spans="1:9" ht="16.5" customHeight="1">
      <c r="A86" s="108">
        <v>76</v>
      </c>
      <c r="B86" s="104"/>
      <c r="C86" s="104"/>
      <c r="D86" s="105"/>
      <c r="E86" s="106"/>
      <c r="F86" s="107"/>
      <c r="G86" s="107"/>
      <c r="H86" s="99">
        <v>76</v>
      </c>
      <c r="I86" s="107"/>
    </row>
    <row r="87" spans="1:9" ht="16.5" customHeight="1">
      <c r="A87" s="117">
        <v>77</v>
      </c>
      <c r="B87" s="104"/>
      <c r="C87" s="104"/>
      <c r="D87" s="105"/>
      <c r="E87" s="106"/>
      <c r="F87" s="107"/>
      <c r="G87" s="107"/>
      <c r="H87" s="118">
        <v>77</v>
      </c>
      <c r="I87" s="107"/>
    </row>
    <row r="88" spans="1:9" ht="15">
      <c r="A88" s="95" t="s">
        <v>89</v>
      </c>
      <c r="B88" s="96" t="s">
        <v>54</v>
      </c>
      <c r="C88" s="97" t="s">
        <v>90</v>
      </c>
      <c r="D88" s="96" t="s">
        <v>91</v>
      </c>
      <c r="E88" s="98" t="s">
        <v>92</v>
      </c>
      <c r="F88" s="96" t="s">
        <v>93</v>
      </c>
      <c r="G88" s="97" t="s">
        <v>94</v>
      </c>
      <c r="H88" s="99"/>
      <c r="I88" s="97" t="s">
        <v>95</v>
      </c>
    </row>
    <row r="89" spans="1:9" ht="16.5" customHeight="1">
      <c r="A89" s="108">
        <v>78</v>
      </c>
      <c r="B89" s="104"/>
      <c r="C89" s="104"/>
      <c r="D89" s="105"/>
      <c r="E89" s="106"/>
      <c r="F89" s="107"/>
      <c r="G89" s="107"/>
      <c r="H89" s="99">
        <v>78</v>
      </c>
      <c r="I89" s="107"/>
    </row>
    <row r="90" spans="1:9" ht="16.5" customHeight="1">
      <c r="A90" s="103">
        <v>79</v>
      </c>
      <c r="B90" s="104"/>
      <c r="C90" s="104"/>
      <c r="D90" s="105"/>
      <c r="E90" s="106"/>
      <c r="F90" s="107"/>
      <c r="G90" s="107"/>
      <c r="H90" s="99">
        <v>79</v>
      </c>
      <c r="I90" s="107"/>
    </row>
    <row r="91" spans="1:9" ht="16.5" customHeight="1">
      <c r="A91" s="108">
        <v>80</v>
      </c>
      <c r="B91" s="104"/>
      <c r="C91" s="104"/>
      <c r="D91" s="105"/>
      <c r="E91" s="106"/>
      <c r="F91" s="107"/>
      <c r="G91" s="107"/>
      <c r="H91" s="99">
        <v>80</v>
      </c>
      <c r="I91" s="107"/>
    </row>
    <row r="92" spans="1:9" ht="16.5" customHeight="1">
      <c r="A92" s="103">
        <v>81</v>
      </c>
      <c r="B92" s="104"/>
      <c r="C92" s="104"/>
      <c r="D92" s="105"/>
      <c r="E92" s="106"/>
      <c r="F92" s="107"/>
      <c r="G92" s="107"/>
      <c r="H92" s="99">
        <v>81</v>
      </c>
      <c r="I92" s="107"/>
    </row>
    <row r="93" spans="1:9" ht="16.5" customHeight="1">
      <c r="A93" s="108">
        <v>82</v>
      </c>
      <c r="B93" s="104"/>
      <c r="C93" s="104"/>
      <c r="D93" s="105"/>
      <c r="E93" s="106"/>
      <c r="F93" s="107"/>
      <c r="G93" s="107"/>
      <c r="H93" s="99">
        <v>82</v>
      </c>
      <c r="I93" s="107"/>
    </row>
    <row r="94" spans="1:9" ht="16.5" customHeight="1">
      <c r="A94" s="103">
        <v>83</v>
      </c>
      <c r="B94" s="104"/>
      <c r="C94" s="104"/>
      <c r="D94" s="105"/>
      <c r="E94" s="106"/>
      <c r="F94" s="107"/>
      <c r="G94" s="107"/>
      <c r="H94" s="99">
        <v>83</v>
      </c>
      <c r="I94" s="107"/>
    </row>
    <row r="95" spans="1:9" ht="16.5" customHeight="1">
      <c r="A95" s="108">
        <v>84</v>
      </c>
      <c r="B95" s="104"/>
      <c r="C95" s="104"/>
      <c r="D95" s="105"/>
      <c r="E95" s="106"/>
      <c r="F95" s="107"/>
      <c r="G95" s="107"/>
      <c r="H95" s="99">
        <v>84</v>
      </c>
      <c r="I95" s="107"/>
    </row>
    <row r="96" spans="1:9" ht="16.5" customHeight="1">
      <c r="A96" s="103">
        <v>85</v>
      </c>
      <c r="B96" s="104"/>
      <c r="C96" s="104"/>
      <c r="D96" s="105"/>
      <c r="E96" s="106"/>
      <c r="F96" s="107"/>
      <c r="G96" s="107"/>
      <c r="H96" s="99">
        <v>85</v>
      </c>
      <c r="I96" s="107"/>
    </row>
    <row r="97" spans="1:9" ht="16.5" customHeight="1">
      <c r="A97" s="108">
        <v>86</v>
      </c>
      <c r="B97" s="104"/>
      <c r="C97" s="104"/>
      <c r="D97" s="105"/>
      <c r="E97" s="106"/>
      <c r="F97" s="107"/>
      <c r="G97" s="107"/>
      <c r="H97" s="99">
        <v>86</v>
      </c>
      <c r="I97" s="107"/>
    </row>
    <row r="98" spans="1:9" ht="16.5" customHeight="1">
      <c r="A98" s="103">
        <v>87</v>
      </c>
      <c r="B98" s="104"/>
      <c r="C98" s="104"/>
      <c r="D98" s="105"/>
      <c r="E98" s="106"/>
      <c r="F98" s="107"/>
      <c r="G98" s="107"/>
      <c r="H98" s="99">
        <v>87</v>
      </c>
      <c r="I98" s="107"/>
    </row>
    <row r="99" spans="1:9" ht="16.5" customHeight="1">
      <c r="A99" s="108">
        <v>88</v>
      </c>
      <c r="B99" s="104"/>
      <c r="C99" s="104"/>
      <c r="D99" s="105"/>
      <c r="E99" s="106"/>
      <c r="F99" s="107"/>
      <c r="G99" s="107"/>
      <c r="H99" s="99">
        <v>88</v>
      </c>
      <c r="I99" s="107"/>
    </row>
    <row r="100" spans="1:9" ht="16.5" customHeight="1">
      <c r="A100" s="103">
        <v>89</v>
      </c>
      <c r="B100" s="104"/>
      <c r="C100" s="104"/>
      <c r="D100" s="105"/>
      <c r="E100" s="106"/>
      <c r="F100" s="107"/>
      <c r="G100" s="107"/>
      <c r="H100" s="99">
        <v>89</v>
      </c>
      <c r="I100" s="107"/>
    </row>
    <row r="101" spans="1:9" ht="16.5" customHeight="1">
      <c r="A101" s="108">
        <v>90</v>
      </c>
      <c r="B101" s="104"/>
      <c r="C101" s="104"/>
      <c r="D101" s="105"/>
      <c r="E101" s="106"/>
      <c r="F101" s="107"/>
      <c r="G101" s="107"/>
      <c r="H101" s="99">
        <v>90</v>
      </c>
      <c r="I101" s="107"/>
    </row>
    <row r="102" spans="1:9" ht="16.5" customHeight="1">
      <c r="A102" s="103">
        <v>91</v>
      </c>
      <c r="B102" s="104"/>
      <c r="C102" s="104"/>
      <c r="D102" s="105"/>
      <c r="E102" s="106"/>
      <c r="F102" s="107"/>
      <c r="G102" s="107"/>
      <c r="H102" s="99">
        <v>91</v>
      </c>
      <c r="I102" s="107"/>
    </row>
    <row r="103" spans="1:9" ht="16.5" customHeight="1">
      <c r="A103" s="108">
        <v>92</v>
      </c>
      <c r="B103" s="104"/>
      <c r="C103" s="104"/>
      <c r="D103" s="105"/>
      <c r="E103" s="106"/>
      <c r="F103" s="107"/>
      <c r="G103" s="107"/>
      <c r="H103" s="99">
        <v>92</v>
      </c>
      <c r="I103" s="107"/>
    </row>
    <row r="104" spans="1:9" ht="16.5" customHeight="1">
      <c r="A104" s="103">
        <v>93</v>
      </c>
      <c r="B104" s="104"/>
      <c r="C104" s="104"/>
      <c r="D104" s="105"/>
      <c r="E104" s="106"/>
      <c r="F104" s="107"/>
      <c r="G104" s="107"/>
      <c r="H104" s="99">
        <v>93</v>
      </c>
      <c r="I104" s="107"/>
    </row>
    <row r="105" spans="1:9" ht="16.5" customHeight="1">
      <c r="A105" s="108">
        <v>94</v>
      </c>
      <c r="B105" s="104"/>
      <c r="C105" s="104"/>
      <c r="D105" s="105"/>
      <c r="E105" s="106"/>
      <c r="F105" s="107"/>
      <c r="G105" s="107"/>
      <c r="H105" s="99">
        <v>94</v>
      </c>
      <c r="I105" s="107"/>
    </row>
    <row r="106" spans="1:9" ht="16.5" customHeight="1">
      <c r="A106" s="108">
        <v>95</v>
      </c>
      <c r="B106" s="104"/>
      <c r="C106" s="104"/>
      <c r="D106" s="105"/>
      <c r="E106" s="106"/>
      <c r="F106" s="107"/>
      <c r="G106" s="109"/>
      <c r="H106" s="99">
        <v>95</v>
      </c>
      <c r="I106" s="109"/>
    </row>
    <row r="107" spans="1:9" ht="16.5" customHeight="1">
      <c r="A107" s="103">
        <v>96</v>
      </c>
      <c r="B107" s="104"/>
      <c r="C107" s="104"/>
      <c r="D107" s="105"/>
      <c r="E107" s="106"/>
      <c r="F107" s="107"/>
      <c r="G107" s="109"/>
      <c r="H107" s="99">
        <v>96</v>
      </c>
      <c r="I107" s="109"/>
    </row>
    <row r="108" spans="1:9" ht="16.5" customHeight="1">
      <c r="A108" s="108">
        <v>97</v>
      </c>
      <c r="B108" s="104"/>
      <c r="C108" s="104"/>
      <c r="D108" s="105"/>
      <c r="E108" s="106"/>
      <c r="F108" s="107"/>
      <c r="G108" s="109"/>
      <c r="H108" s="99">
        <v>97</v>
      </c>
      <c r="I108" s="109"/>
    </row>
    <row r="109" spans="1:9" ht="16.5" customHeight="1">
      <c r="A109" s="108">
        <v>98</v>
      </c>
      <c r="B109" s="104"/>
      <c r="C109" s="104"/>
      <c r="D109" s="105"/>
      <c r="E109" s="106"/>
      <c r="F109" s="107"/>
      <c r="G109" s="109"/>
      <c r="H109" s="99">
        <v>98</v>
      </c>
      <c r="I109" s="109"/>
    </row>
    <row r="110" spans="1:9" ht="16.5" customHeight="1">
      <c r="A110" s="103">
        <v>99</v>
      </c>
      <c r="B110" s="104"/>
      <c r="C110" s="104"/>
      <c r="D110" s="105"/>
      <c r="E110" s="106"/>
      <c r="F110" s="107"/>
      <c r="G110" s="109"/>
      <c r="H110" s="99">
        <v>99</v>
      </c>
      <c r="I110" s="109"/>
    </row>
    <row r="111" spans="1:9" ht="16.5" customHeight="1">
      <c r="A111" s="108">
        <v>100</v>
      </c>
      <c r="B111" s="104"/>
      <c r="C111" s="104"/>
      <c r="D111" s="105"/>
      <c r="E111" s="106"/>
      <c r="F111" s="107"/>
      <c r="G111" s="109"/>
      <c r="H111" s="99">
        <v>100</v>
      </c>
      <c r="I111" s="109"/>
    </row>
    <row r="112" spans="1:9" ht="16.5" customHeight="1">
      <c r="A112" s="108">
        <v>101</v>
      </c>
      <c r="B112" s="104"/>
      <c r="C112" s="104"/>
      <c r="D112" s="105"/>
      <c r="E112" s="106"/>
      <c r="F112" s="107"/>
      <c r="G112" s="109"/>
      <c r="H112" s="99">
        <v>101</v>
      </c>
      <c r="I112" s="109"/>
    </row>
    <row r="113" spans="1:9" ht="16.5" customHeight="1">
      <c r="A113" s="103">
        <v>102</v>
      </c>
      <c r="B113" s="104"/>
      <c r="C113" s="104"/>
      <c r="D113" s="105"/>
      <c r="E113" s="106"/>
      <c r="F113" s="107"/>
      <c r="G113" s="109"/>
      <c r="H113" s="99">
        <v>102</v>
      </c>
      <c r="I113" s="109"/>
    </row>
    <row r="114" spans="1:9" ht="16.5" customHeight="1">
      <c r="A114" s="115">
        <v>103</v>
      </c>
      <c r="B114" s="114"/>
      <c r="C114" s="114"/>
      <c r="D114" s="114"/>
      <c r="E114" s="114"/>
      <c r="F114" s="114"/>
      <c r="G114" s="114"/>
      <c r="H114" s="116">
        <v>103</v>
      </c>
      <c r="I114" s="114"/>
    </row>
    <row r="115" spans="1:9" ht="16.5" customHeight="1">
      <c r="A115" s="115">
        <v>104</v>
      </c>
      <c r="B115" s="114"/>
      <c r="C115" s="114"/>
      <c r="D115" s="114"/>
      <c r="E115" s="114"/>
      <c r="F115" s="114"/>
      <c r="G115" s="114"/>
      <c r="H115" s="116">
        <v>104</v>
      </c>
      <c r="I115" s="114"/>
    </row>
    <row r="116" spans="1:9" ht="16.5" customHeight="1">
      <c r="A116" s="115">
        <v>105</v>
      </c>
      <c r="B116" s="114"/>
      <c r="C116" s="114"/>
      <c r="D116" s="114"/>
      <c r="E116" s="114"/>
      <c r="F116" s="114"/>
      <c r="G116" s="114"/>
      <c r="H116" s="116">
        <v>105</v>
      </c>
      <c r="I116" s="114"/>
    </row>
  </sheetData>
  <sheetProtection formatCells="0" formatColumns="0" formatRows="0"/>
  <mergeCells count="13">
    <mergeCell ref="D4:E4"/>
    <mergeCell ref="F4:I4"/>
    <mergeCell ref="D2:E2"/>
    <mergeCell ref="G1:I1"/>
    <mergeCell ref="A7:H7"/>
    <mergeCell ref="A1:B1"/>
    <mergeCell ref="C1:F1"/>
    <mergeCell ref="F3:I3"/>
    <mergeCell ref="F5:I5"/>
    <mergeCell ref="F2:I2"/>
    <mergeCell ref="D3:E3"/>
    <mergeCell ref="A2:B2"/>
    <mergeCell ref="A3:B3"/>
  </mergeCells>
  <printOptions/>
  <pageMargins left="0.7" right="0.7" top="0.75" bottom="0.75" header="0.3" footer="0.3"/>
  <pageSetup orientation="landscape" paperSize="9" r:id="rId2"/>
  <drawing r:id="rId1"/>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H1"/>
    </sheetView>
  </sheetViews>
  <sheetFormatPr defaultColWidth="11.421875" defaultRowHeight="15"/>
  <sheetData>
    <row r="1" spans="1:9" ht="36" customHeight="1">
      <c r="A1" s="308" t="s">
        <v>0</v>
      </c>
      <c r="B1" s="308"/>
      <c r="C1" s="308"/>
      <c r="D1" s="308"/>
      <c r="E1" s="308"/>
      <c r="F1" s="308"/>
      <c r="G1" s="308"/>
      <c r="H1" s="308"/>
      <c r="I1" s="14"/>
    </row>
    <row r="2" spans="1:9" ht="23.25">
      <c r="A2" s="309" t="s">
        <v>104</v>
      </c>
      <c r="B2" s="309"/>
      <c r="C2" s="309"/>
      <c r="D2" s="309"/>
      <c r="E2" s="309"/>
      <c r="F2" s="309"/>
      <c r="G2" s="309"/>
      <c r="H2" s="309"/>
      <c r="I2" s="15"/>
    </row>
    <row r="3" spans="1:9" ht="65.25" customHeight="1">
      <c r="A3" s="279"/>
      <c r="B3" s="279"/>
      <c r="C3" s="279"/>
      <c r="D3" s="279"/>
      <c r="E3" s="279"/>
      <c r="F3" s="279"/>
      <c r="G3" s="279"/>
      <c r="H3" s="279"/>
      <c r="I3" s="135"/>
    </row>
    <row r="4" spans="1:9" ht="40.5" customHeight="1">
      <c r="A4" s="310" t="s">
        <v>103</v>
      </c>
      <c r="B4" s="310"/>
      <c r="C4" s="310"/>
      <c r="D4" s="310"/>
      <c r="E4" s="310"/>
      <c r="F4" s="310"/>
      <c r="G4" s="310"/>
      <c r="H4" s="310"/>
      <c r="I4" s="16"/>
    </row>
    <row r="5" spans="1:9" ht="1.5" customHeight="1" hidden="1">
      <c r="A5" s="4"/>
      <c r="B5" s="4"/>
      <c r="C5" s="4"/>
      <c r="D5" s="4"/>
      <c r="E5" s="4"/>
      <c r="F5" s="4"/>
      <c r="G5" s="4"/>
      <c r="H5" s="4"/>
      <c r="I5" s="4"/>
    </row>
    <row r="6" spans="1:9" ht="51" customHeight="1">
      <c r="A6" s="311" t="s">
        <v>102</v>
      </c>
      <c r="B6" s="311"/>
      <c r="C6" s="311"/>
      <c r="D6" s="311"/>
      <c r="E6" s="311"/>
      <c r="F6" s="311"/>
      <c r="G6" s="311"/>
      <c r="H6" s="311"/>
      <c r="I6" s="17"/>
    </row>
    <row r="7" spans="1:9" ht="10.5" customHeight="1">
      <c r="A7" s="311"/>
      <c r="B7" s="311"/>
      <c r="C7" s="311"/>
      <c r="D7" s="311"/>
      <c r="E7" s="311"/>
      <c r="F7" s="311"/>
      <c r="G7" s="311"/>
      <c r="H7" s="311"/>
      <c r="I7" s="17"/>
    </row>
    <row r="8" spans="1:9" ht="15">
      <c r="A8" s="1"/>
      <c r="B8" s="1"/>
      <c r="C8" s="1"/>
      <c r="D8" s="1"/>
      <c r="E8" s="1"/>
      <c r="F8" s="1"/>
      <c r="G8" s="1"/>
      <c r="H8" s="1"/>
      <c r="I8" s="1"/>
    </row>
    <row r="9" spans="1:9" ht="15.75">
      <c r="A9" s="127" t="s">
        <v>1</v>
      </c>
      <c r="B9" s="127"/>
      <c r="C9" s="18"/>
      <c r="D9" s="128" t="s">
        <v>2</v>
      </c>
      <c r="E9" s="2"/>
      <c r="F9" s="128" t="s">
        <v>3</v>
      </c>
      <c r="G9" s="19" t="s">
        <v>4</v>
      </c>
      <c r="H9" s="2"/>
      <c r="I9" s="2"/>
    </row>
    <row r="10" spans="1:9" ht="15">
      <c r="A10" s="270"/>
      <c r="B10" s="270"/>
      <c r="C10" s="270"/>
      <c r="D10" s="270"/>
      <c r="E10" s="270"/>
      <c r="F10" s="270"/>
      <c r="G10" s="270"/>
      <c r="H10" s="270"/>
      <c r="I10" s="1"/>
    </row>
    <row r="11" spans="1:9" ht="15.75">
      <c r="A11" s="4"/>
      <c r="B11" s="300" t="s">
        <v>96</v>
      </c>
      <c r="C11" s="300"/>
      <c r="D11" s="312"/>
      <c r="E11" s="312"/>
      <c r="F11" s="312"/>
      <c r="G11" s="312"/>
      <c r="H11" s="312"/>
      <c r="I11" s="1"/>
    </row>
    <row r="12" spans="1:9" ht="15.75">
      <c r="A12" s="4"/>
      <c r="B12" s="300" t="s">
        <v>97</v>
      </c>
      <c r="C12" s="300"/>
      <c r="D12" s="301" t="s">
        <v>5</v>
      </c>
      <c r="E12" s="301"/>
      <c r="F12" s="301"/>
      <c r="G12" s="301"/>
      <c r="H12" s="301"/>
      <c r="I12" s="1"/>
    </row>
    <row r="13" spans="1:9" ht="15.75">
      <c r="A13" s="4"/>
      <c r="B13" s="300" t="s">
        <v>98</v>
      </c>
      <c r="C13" s="300"/>
      <c r="D13" s="302"/>
      <c r="E13" s="302"/>
      <c r="F13" s="302"/>
      <c r="G13" s="302"/>
      <c r="H13" s="302"/>
      <c r="I13" s="1"/>
    </row>
    <row r="14" spans="1:9" ht="15.75">
      <c r="A14" s="4"/>
      <c r="B14" s="300" t="s">
        <v>99</v>
      </c>
      <c r="C14" s="300"/>
      <c r="D14" s="303"/>
      <c r="E14" s="303"/>
      <c r="F14" s="303"/>
      <c r="G14" s="303"/>
      <c r="H14" s="303"/>
      <c r="I14" s="1"/>
    </row>
    <row r="15" spans="1:9" ht="15.75">
      <c r="A15" s="4"/>
      <c r="B15" s="300" t="s">
        <v>6</v>
      </c>
      <c r="C15" s="300"/>
      <c r="D15" s="304"/>
      <c r="E15" s="304"/>
      <c r="F15" s="304"/>
      <c r="G15" s="304"/>
      <c r="H15" s="304"/>
      <c r="I15" s="1"/>
    </row>
    <row r="16" spans="1:9" ht="15.75">
      <c r="A16" s="4"/>
      <c r="B16" s="300" t="s">
        <v>100</v>
      </c>
      <c r="C16" s="300"/>
      <c r="D16" s="304"/>
      <c r="E16" s="304"/>
      <c r="F16" s="304"/>
      <c r="G16" s="304"/>
      <c r="H16" s="304"/>
      <c r="I16" s="1"/>
    </row>
    <row r="17" spans="1:9" ht="23.25" customHeight="1">
      <c r="A17" s="4"/>
      <c r="B17" s="4"/>
      <c r="C17" s="4"/>
      <c r="D17" s="1"/>
      <c r="E17" s="1"/>
      <c r="F17" s="1"/>
      <c r="G17" s="1"/>
      <c r="H17" s="1"/>
      <c r="I17" s="1"/>
    </row>
    <row r="18" spans="1:8" ht="28.5" customHeight="1">
      <c r="A18" s="305" t="s">
        <v>7</v>
      </c>
      <c r="B18" s="306"/>
      <c r="C18" s="306"/>
      <c r="D18" s="306"/>
      <c r="E18" s="306"/>
      <c r="F18" s="306"/>
      <c r="G18" s="306"/>
      <c r="H18" s="307"/>
    </row>
    <row r="19" spans="1:8" ht="25.5" customHeight="1">
      <c r="A19" s="296"/>
      <c r="B19" s="297"/>
      <c r="C19" s="298" t="s">
        <v>18</v>
      </c>
      <c r="D19" s="299"/>
      <c r="E19" s="126" t="s">
        <v>19</v>
      </c>
      <c r="F19" s="298" t="s">
        <v>8</v>
      </c>
      <c r="G19" s="299"/>
      <c r="H19" s="129" t="s">
        <v>9</v>
      </c>
    </row>
    <row r="20" spans="1:8" ht="22.5" customHeight="1">
      <c r="A20" s="120" t="s">
        <v>10</v>
      </c>
      <c r="B20" s="121"/>
      <c r="C20" s="292"/>
      <c r="D20" s="293"/>
      <c r="E20" s="20"/>
      <c r="F20" s="294"/>
      <c r="G20" s="295"/>
      <c r="H20" s="111"/>
    </row>
    <row r="21" spans="1:8" ht="22.5" customHeight="1">
      <c r="A21" s="122" t="s">
        <v>11</v>
      </c>
      <c r="B21" s="123"/>
      <c r="C21" s="284"/>
      <c r="D21" s="285"/>
      <c r="E21" s="21"/>
      <c r="F21" s="286"/>
      <c r="G21" s="287"/>
      <c r="H21" s="112"/>
    </row>
    <row r="22" spans="1:8" ht="22.5" customHeight="1">
      <c r="A22" s="122" t="s">
        <v>11</v>
      </c>
      <c r="B22" s="123"/>
      <c r="C22" s="284"/>
      <c r="D22" s="285"/>
      <c r="E22" s="21"/>
      <c r="F22" s="286"/>
      <c r="G22" s="287"/>
      <c r="H22" s="112"/>
    </row>
    <row r="23" spans="1:8" ht="22.5" customHeight="1">
      <c r="A23" s="122" t="s">
        <v>11</v>
      </c>
      <c r="B23" s="123"/>
      <c r="C23" s="284"/>
      <c r="D23" s="285"/>
      <c r="E23" s="21"/>
      <c r="F23" s="286"/>
      <c r="G23" s="287"/>
      <c r="H23" s="112"/>
    </row>
    <row r="24" spans="1:8" ht="20.25" customHeight="1">
      <c r="A24" s="122" t="s">
        <v>12</v>
      </c>
      <c r="B24" s="123"/>
      <c r="C24" s="284"/>
      <c r="D24" s="285"/>
      <c r="E24" s="21"/>
      <c r="F24" s="286"/>
      <c r="G24" s="287"/>
      <c r="H24" s="112"/>
    </row>
    <row r="25" spans="1:8" ht="22.5" customHeight="1">
      <c r="A25" s="124" t="s">
        <v>13</v>
      </c>
      <c r="B25" s="125"/>
      <c r="C25" s="288"/>
      <c r="D25" s="289"/>
      <c r="E25" s="22"/>
      <c r="F25" s="290"/>
      <c r="G25" s="291"/>
      <c r="H25" s="113"/>
    </row>
    <row r="26" spans="1:9" ht="3" customHeight="1">
      <c r="A26" s="3"/>
      <c r="B26" s="3"/>
      <c r="C26" s="280"/>
      <c r="D26" s="280"/>
      <c r="E26" s="280"/>
      <c r="F26" s="281"/>
      <c r="G26" s="281"/>
      <c r="H26" s="280"/>
      <c r="I26" s="280"/>
    </row>
    <row r="27" spans="1:9" ht="2.25" customHeight="1">
      <c r="A27" s="3"/>
      <c r="B27" s="3"/>
      <c r="C27" s="280"/>
      <c r="D27" s="280"/>
      <c r="E27" s="280"/>
      <c r="F27" s="281"/>
      <c r="G27" s="281"/>
      <c r="H27" s="280"/>
      <c r="I27" s="280"/>
    </row>
    <row r="28" spans="1:9" ht="3" customHeight="1">
      <c r="A28" s="3"/>
      <c r="B28" s="3"/>
      <c r="C28" s="280"/>
      <c r="D28" s="280"/>
      <c r="E28" s="280"/>
      <c r="F28" s="281"/>
      <c r="G28" s="281"/>
      <c r="H28" s="280"/>
      <c r="I28" s="280"/>
    </row>
    <row r="29" spans="1:9" ht="3" customHeight="1">
      <c r="A29" s="3"/>
      <c r="B29" s="3"/>
      <c r="C29" s="280"/>
      <c r="D29" s="280"/>
      <c r="E29" s="280"/>
      <c r="F29" s="281"/>
      <c r="G29" s="281"/>
      <c r="H29" s="280"/>
      <c r="I29" s="280"/>
    </row>
    <row r="30" spans="1:9" ht="2.25" customHeight="1">
      <c r="A30" s="3"/>
      <c r="B30" s="3"/>
      <c r="C30" s="280"/>
      <c r="D30" s="280"/>
      <c r="E30" s="280"/>
      <c r="F30" s="281"/>
      <c r="G30" s="281"/>
      <c r="H30" s="280"/>
      <c r="I30" s="280"/>
    </row>
    <row r="31" spans="1:9" ht="3" customHeight="1">
      <c r="A31" s="3"/>
      <c r="B31" s="3"/>
      <c r="C31" s="280"/>
      <c r="D31" s="280"/>
      <c r="E31" s="280"/>
      <c r="F31" s="281"/>
      <c r="G31" s="281"/>
      <c r="H31" s="280"/>
      <c r="I31" s="280"/>
    </row>
    <row r="32" spans="1:9" ht="15" hidden="1">
      <c r="A32" s="3"/>
      <c r="B32" s="3"/>
      <c r="C32" s="280"/>
      <c r="D32" s="280"/>
      <c r="E32" s="280"/>
      <c r="F32" s="281"/>
      <c r="G32" s="281"/>
      <c r="H32" s="280"/>
      <c r="I32" s="280"/>
    </row>
    <row r="33" spans="1:9" ht="1.5" customHeight="1">
      <c r="A33" s="3"/>
      <c r="B33" s="3"/>
      <c r="C33" s="119"/>
      <c r="D33" s="119"/>
      <c r="E33" s="119"/>
      <c r="F33" s="281"/>
      <c r="G33" s="281"/>
      <c r="H33" s="280"/>
      <c r="I33" s="280"/>
    </row>
    <row r="34" spans="1:9" ht="15" hidden="1">
      <c r="A34" s="3"/>
      <c r="B34" s="3"/>
      <c r="C34" s="119"/>
      <c r="D34" s="119"/>
      <c r="E34" s="119"/>
      <c r="F34" s="281"/>
      <c r="G34" s="281"/>
      <c r="H34" s="280"/>
      <c r="I34" s="280"/>
    </row>
    <row r="35" spans="1:9" ht="15" hidden="1">
      <c r="A35" s="3"/>
      <c r="B35" s="3"/>
      <c r="C35" s="280"/>
      <c r="D35" s="280"/>
      <c r="E35" s="280"/>
      <c r="F35" s="281"/>
      <c r="G35" s="281"/>
      <c r="H35" s="280"/>
      <c r="I35" s="280"/>
    </row>
    <row r="36" spans="1:9" ht="1.5" customHeight="1">
      <c r="A36" s="3"/>
      <c r="B36" s="3"/>
      <c r="C36" s="282"/>
      <c r="D36" s="282"/>
      <c r="E36" s="282"/>
      <c r="F36" s="283"/>
      <c r="G36" s="283"/>
      <c r="H36" s="282"/>
      <c r="I36" s="282"/>
    </row>
    <row r="37" spans="1:9" ht="3" customHeight="1">
      <c r="A37" s="1"/>
      <c r="B37" s="1"/>
      <c r="C37" s="1"/>
      <c r="D37" s="1"/>
      <c r="E37" s="1"/>
      <c r="F37" s="1"/>
      <c r="G37" s="1"/>
      <c r="H37" s="1"/>
      <c r="I37" s="1"/>
    </row>
    <row r="39" spans="1:5" ht="15.75">
      <c r="A39" s="130" t="s">
        <v>101</v>
      </c>
      <c r="B39" s="131"/>
      <c r="C39" s="131"/>
      <c r="D39" s="131"/>
      <c r="E39" s="131"/>
    </row>
    <row r="41" spans="1:8" ht="15.75">
      <c r="A41" s="132" t="s">
        <v>14</v>
      </c>
      <c r="B41" s="5"/>
      <c r="C41" s="6"/>
      <c r="D41" s="133" t="s">
        <v>15</v>
      </c>
      <c r="E41" s="7"/>
      <c r="F41" s="7"/>
      <c r="G41" s="275" t="s">
        <v>16</v>
      </c>
      <c r="H41" s="276"/>
    </row>
    <row r="42" spans="1:8" ht="15">
      <c r="A42" s="8"/>
      <c r="B42" s="9"/>
      <c r="C42" s="10"/>
      <c r="D42" s="9"/>
      <c r="E42" s="9"/>
      <c r="F42" s="9"/>
      <c r="G42" s="277"/>
      <c r="H42" s="278"/>
    </row>
    <row r="43" spans="1:8" ht="15">
      <c r="A43" s="8"/>
      <c r="B43" s="9"/>
      <c r="C43" s="10"/>
      <c r="D43" s="11"/>
      <c r="E43" s="11"/>
      <c r="F43" s="11"/>
      <c r="G43" s="8"/>
      <c r="H43" s="10"/>
    </row>
    <row r="44" spans="1:8" ht="15.75">
      <c r="A44" s="8"/>
      <c r="B44" s="9"/>
      <c r="C44" s="10"/>
      <c r="D44" s="134" t="s">
        <v>17</v>
      </c>
      <c r="E44" s="9"/>
      <c r="F44" s="9"/>
      <c r="G44" s="8"/>
      <c r="H44" s="10"/>
    </row>
    <row r="45" spans="1:8" ht="15">
      <c r="A45" s="8"/>
      <c r="B45" s="9"/>
      <c r="C45" s="10"/>
      <c r="D45" s="9"/>
      <c r="E45" s="9"/>
      <c r="F45" s="9"/>
      <c r="G45" s="8"/>
      <c r="H45" s="10"/>
    </row>
    <row r="46" spans="1:8" ht="15">
      <c r="A46" s="12"/>
      <c r="B46" s="11"/>
      <c r="C46" s="13"/>
      <c r="D46" s="11"/>
      <c r="E46" s="11"/>
      <c r="F46" s="11"/>
      <c r="G46" s="12"/>
      <c r="H46" s="13"/>
    </row>
  </sheetData>
  <sheetProtection/>
  <mergeCells count="66">
    <mergeCell ref="D15:H15"/>
    <mergeCell ref="B16:C16"/>
    <mergeCell ref="D16:H16"/>
    <mergeCell ref="A18:H18"/>
    <mergeCell ref="A1:H1"/>
    <mergeCell ref="A2:H2"/>
    <mergeCell ref="A4:H4"/>
    <mergeCell ref="A6:H7"/>
    <mergeCell ref="B11:C11"/>
    <mergeCell ref="D11:H11"/>
    <mergeCell ref="A19:B19"/>
    <mergeCell ref="C19:D19"/>
    <mergeCell ref="F19:G19"/>
    <mergeCell ref="B12:C12"/>
    <mergeCell ref="D12:H12"/>
    <mergeCell ref="B13:C13"/>
    <mergeCell ref="D13:H13"/>
    <mergeCell ref="B14:C14"/>
    <mergeCell ref="D14:H14"/>
    <mergeCell ref="B15:C15"/>
    <mergeCell ref="C20:D20"/>
    <mergeCell ref="F20:G20"/>
    <mergeCell ref="C21:D21"/>
    <mergeCell ref="F21:G21"/>
    <mergeCell ref="C22:D22"/>
    <mergeCell ref="F22:G22"/>
    <mergeCell ref="C23:D23"/>
    <mergeCell ref="F23:G23"/>
    <mergeCell ref="C24:D24"/>
    <mergeCell ref="F24:G24"/>
    <mergeCell ref="C25:D25"/>
    <mergeCell ref="F25:G25"/>
    <mergeCell ref="C26:E26"/>
    <mergeCell ref="F26:G26"/>
    <mergeCell ref="H26:I26"/>
    <mergeCell ref="C27:E27"/>
    <mergeCell ref="F27:G27"/>
    <mergeCell ref="H27:I27"/>
    <mergeCell ref="C28:E28"/>
    <mergeCell ref="F28:G28"/>
    <mergeCell ref="H28:I28"/>
    <mergeCell ref="C29:E29"/>
    <mergeCell ref="F29:G29"/>
    <mergeCell ref="H29:I29"/>
    <mergeCell ref="C30:E30"/>
    <mergeCell ref="F30:G30"/>
    <mergeCell ref="H30:I30"/>
    <mergeCell ref="C31:E31"/>
    <mergeCell ref="F31:G31"/>
    <mergeCell ref="H31:I31"/>
    <mergeCell ref="F32:G32"/>
    <mergeCell ref="H32:I32"/>
    <mergeCell ref="F33:G33"/>
    <mergeCell ref="H33:I33"/>
    <mergeCell ref="F34:G34"/>
    <mergeCell ref="H34:I34"/>
    <mergeCell ref="G41:H42"/>
    <mergeCell ref="A3:H3"/>
    <mergeCell ref="A10:H10"/>
    <mergeCell ref="C35:E35"/>
    <mergeCell ref="F35:G35"/>
    <mergeCell ref="H35:I35"/>
    <mergeCell ref="C36:E36"/>
    <mergeCell ref="F36:G36"/>
    <mergeCell ref="H36:I36"/>
    <mergeCell ref="C32:E32"/>
  </mergeCells>
  <printOptions/>
  <pageMargins left="0.4330708661417323" right="0.4330708661417323"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60"/>
  <sheetViews>
    <sheetView zoomScalePageLayoutView="0" workbookViewId="0" topLeftCell="A3">
      <selection activeCell="F5" sqref="F5:F13"/>
    </sheetView>
  </sheetViews>
  <sheetFormatPr defaultColWidth="11.421875" defaultRowHeight="15"/>
  <cols>
    <col min="1" max="1" width="6.57421875" style="177" customWidth="1"/>
    <col min="2" max="2" width="19.28125" style="177" customWidth="1"/>
    <col min="3" max="3" width="11.140625" style="177" customWidth="1"/>
    <col min="4" max="4" width="5.421875" style="177" customWidth="1"/>
    <col min="5" max="5" width="11.421875" style="177" customWidth="1"/>
    <col min="6" max="6" width="9.421875" style="192" customWidth="1"/>
    <col min="7" max="7" width="30.28125" style="177" bestFit="1" customWidth="1"/>
    <col min="8" max="8" width="9.7109375" style="192" customWidth="1"/>
    <col min="9" max="9" width="11.421875" style="177" customWidth="1"/>
    <col min="10" max="10" width="11.421875" style="192" customWidth="1"/>
    <col min="11" max="11" width="13.7109375" style="177" customWidth="1"/>
    <col min="12" max="12" width="7.8515625" style="177" customWidth="1"/>
    <col min="13" max="16384" width="11.421875" style="177" customWidth="1"/>
  </cols>
  <sheetData>
    <row r="1" spans="1:10" ht="15">
      <c r="A1" s="313" t="s">
        <v>105</v>
      </c>
      <c r="B1" s="313"/>
      <c r="C1" s="313"/>
      <c r="D1" s="313"/>
      <c r="E1" s="313"/>
      <c r="F1" s="313"/>
      <c r="G1" s="313"/>
      <c r="H1" s="313"/>
      <c r="I1" s="313"/>
      <c r="J1" s="176"/>
    </row>
    <row r="2" spans="1:10" ht="15">
      <c r="A2" s="313" t="s">
        <v>117</v>
      </c>
      <c r="B2" s="313"/>
      <c r="C2" s="313"/>
      <c r="D2" s="313"/>
      <c r="E2" s="313"/>
      <c r="F2" s="313"/>
      <c r="G2" s="313"/>
      <c r="H2" s="313"/>
      <c r="I2" s="313"/>
      <c r="J2" s="176"/>
    </row>
    <row r="3" spans="1:10" ht="15">
      <c r="A3" s="313" t="s">
        <v>120</v>
      </c>
      <c r="B3" s="313"/>
      <c r="C3" s="313"/>
      <c r="D3" s="313"/>
      <c r="E3" s="313"/>
      <c r="F3" s="313"/>
      <c r="G3" s="313"/>
      <c r="H3" s="313"/>
      <c r="I3" s="313"/>
      <c r="J3" s="176"/>
    </row>
    <row r="4" spans="1:10" ht="15">
      <c r="A4" s="178" t="s">
        <v>106</v>
      </c>
      <c r="B4" s="178" t="s">
        <v>107</v>
      </c>
      <c r="C4" s="178" t="s">
        <v>19</v>
      </c>
      <c r="D4" s="178" t="s">
        <v>109</v>
      </c>
      <c r="E4" s="178" t="s">
        <v>108</v>
      </c>
      <c r="F4" s="179" t="s">
        <v>93</v>
      </c>
      <c r="G4" s="178" t="s">
        <v>8</v>
      </c>
      <c r="H4" s="179" t="s">
        <v>76</v>
      </c>
      <c r="I4" s="180" t="s">
        <v>111</v>
      </c>
      <c r="J4" s="179" t="s">
        <v>106</v>
      </c>
    </row>
    <row r="5" spans="1:12" ht="15.75">
      <c r="A5" s="181">
        <v>80</v>
      </c>
      <c r="B5" s="182" t="s">
        <v>122</v>
      </c>
      <c r="C5" s="182" t="s">
        <v>123</v>
      </c>
      <c r="D5" s="182" t="str">
        <f aca="true" t="shared" si="0" ref="D5:D55">CONCATENATE(B5," ",C5)</f>
        <v>AESCHLIMANN Thomas</v>
      </c>
      <c r="E5" s="183">
        <v>1170003379</v>
      </c>
      <c r="F5" s="184" t="s">
        <v>128</v>
      </c>
      <c r="G5" s="182" t="s">
        <v>124</v>
      </c>
      <c r="H5" s="184" t="s">
        <v>121</v>
      </c>
      <c r="I5" s="182"/>
      <c r="J5" s="181">
        <v>80</v>
      </c>
      <c r="K5" s="186">
        <v>35658</v>
      </c>
      <c r="L5" s="177" t="s">
        <v>114</v>
      </c>
    </row>
    <row r="6" spans="1:11" ht="15.75">
      <c r="A6" s="181">
        <v>82</v>
      </c>
      <c r="B6" s="182" t="s">
        <v>125</v>
      </c>
      <c r="C6" s="182" t="s">
        <v>127</v>
      </c>
      <c r="D6" s="182" t="str">
        <f t="shared" si="0"/>
        <v>BEY Florian</v>
      </c>
      <c r="E6" s="183">
        <v>1139087044</v>
      </c>
      <c r="F6" s="184" t="s">
        <v>128</v>
      </c>
      <c r="G6" s="182" t="s">
        <v>126</v>
      </c>
      <c r="H6" s="184"/>
      <c r="I6" s="182"/>
      <c r="J6" s="181">
        <v>82</v>
      </c>
      <c r="K6" s="177" t="s">
        <v>128</v>
      </c>
    </row>
    <row r="7" spans="1:10" ht="15.75">
      <c r="A7" s="181">
        <v>83</v>
      </c>
      <c r="B7" s="182" t="s">
        <v>129</v>
      </c>
      <c r="C7" s="182" t="s">
        <v>130</v>
      </c>
      <c r="D7" s="182" t="str">
        <f t="shared" si="0"/>
        <v>BURGON LOIC</v>
      </c>
      <c r="E7" s="183">
        <v>1125055081</v>
      </c>
      <c r="F7" s="184" t="s">
        <v>128</v>
      </c>
      <c r="G7" s="182" t="s">
        <v>131</v>
      </c>
      <c r="H7" s="184"/>
      <c r="I7" s="182"/>
      <c r="J7" s="181">
        <v>83</v>
      </c>
    </row>
    <row r="8" spans="1:10" ht="15.75">
      <c r="A8" s="181">
        <v>84</v>
      </c>
      <c r="B8" s="182" t="s">
        <v>132</v>
      </c>
      <c r="C8" s="182" t="s">
        <v>133</v>
      </c>
      <c r="D8" s="182" t="str">
        <f t="shared" si="0"/>
        <v>CHOPARD Quentin</v>
      </c>
      <c r="E8" s="183">
        <v>1125055131</v>
      </c>
      <c r="F8" s="184" t="s">
        <v>128</v>
      </c>
      <c r="G8" s="182" t="s">
        <v>131</v>
      </c>
      <c r="H8" s="184"/>
      <c r="I8" s="182"/>
      <c r="J8" s="181">
        <v>84</v>
      </c>
    </row>
    <row r="9" spans="1:10" ht="15.75">
      <c r="A9" s="181">
        <v>85</v>
      </c>
      <c r="B9" s="182" t="s">
        <v>134</v>
      </c>
      <c r="C9" s="182" t="s">
        <v>135</v>
      </c>
      <c r="D9" s="182" t="str">
        <f t="shared" si="0"/>
        <v>HOSATTE Benjamin</v>
      </c>
      <c r="E9" s="183">
        <v>1190025149</v>
      </c>
      <c r="F9" s="184" t="s">
        <v>128</v>
      </c>
      <c r="G9" s="182" t="s">
        <v>136</v>
      </c>
      <c r="H9" s="184"/>
      <c r="I9" s="182"/>
      <c r="J9" s="181">
        <v>85</v>
      </c>
    </row>
    <row r="10" spans="1:10" ht="15.75">
      <c r="A10" s="181">
        <v>86</v>
      </c>
      <c r="B10" s="182" t="s">
        <v>137</v>
      </c>
      <c r="C10" s="182" t="s">
        <v>138</v>
      </c>
      <c r="D10" s="182" t="str">
        <f t="shared" si="0"/>
        <v>BERTHET Clement</v>
      </c>
      <c r="E10" s="183">
        <v>1139027139</v>
      </c>
      <c r="F10" s="184" t="s">
        <v>128</v>
      </c>
      <c r="G10" s="182" t="s">
        <v>139</v>
      </c>
      <c r="H10" s="184"/>
      <c r="I10" s="182"/>
      <c r="J10" s="181">
        <v>86</v>
      </c>
    </row>
    <row r="11" spans="1:10" ht="15.75">
      <c r="A11" s="181">
        <v>87</v>
      </c>
      <c r="B11" s="182" t="s">
        <v>140</v>
      </c>
      <c r="C11" s="182" t="s">
        <v>142</v>
      </c>
      <c r="D11" s="182" t="str">
        <f t="shared" si="0"/>
        <v>LHOSMOT Lewis</v>
      </c>
      <c r="E11" s="183">
        <v>1125002012</v>
      </c>
      <c r="F11" s="184" t="s">
        <v>128</v>
      </c>
      <c r="G11" s="182" t="s">
        <v>143</v>
      </c>
      <c r="H11" s="184"/>
      <c r="I11" s="182"/>
      <c r="J11" s="181">
        <v>87</v>
      </c>
    </row>
    <row r="12" spans="1:10" ht="15.75">
      <c r="A12" s="181">
        <v>88</v>
      </c>
      <c r="B12" s="182" t="s">
        <v>140</v>
      </c>
      <c r="C12" s="182" t="s">
        <v>141</v>
      </c>
      <c r="D12" s="182" t="str">
        <f t="shared" si="0"/>
        <v>LHOSMOT Alexandre</v>
      </c>
      <c r="E12" s="183">
        <v>1125002275</v>
      </c>
      <c r="F12" s="184" t="s">
        <v>128</v>
      </c>
      <c r="G12" s="182" t="s">
        <v>143</v>
      </c>
      <c r="H12" s="184"/>
      <c r="I12" s="182"/>
      <c r="J12" s="181">
        <v>88</v>
      </c>
    </row>
    <row r="13" spans="1:11" ht="15.75">
      <c r="A13" s="181">
        <v>89</v>
      </c>
      <c r="B13" s="182" t="s">
        <v>144</v>
      </c>
      <c r="C13" s="182" t="s">
        <v>145</v>
      </c>
      <c r="D13" s="182" t="str">
        <f t="shared" si="0"/>
        <v>BECKERT Valentin</v>
      </c>
      <c r="E13" s="183">
        <v>1125015002</v>
      </c>
      <c r="F13" s="184" t="s">
        <v>128</v>
      </c>
      <c r="G13" s="182" t="s">
        <v>146</v>
      </c>
      <c r="H13" s="184"/>
      <c r="I13" s="182"/>
      <c r="J13" s="181">
        <v>89</v>
      </c>
      <c r="K13" s="177" t="s">
        <v>147</v>
      </c>
    </row>
    <row r="14" spans="1:10" ht="15.75">
      <c r="A14" s="181">
        <v>52</v>
      </c>
      <c r="B14" s="182" t="s">
        <v>148</v>
      </c>
      <c r="C14" s="182" t="s">
        <v>149</v>
      </c>
      <c r="D14" s="182" t="str">
        <f t="shared" si="0"/>
        <v>BENEZECH Juliette</v>
      </c>
      <c r="E14" s="183">
        <v>1139028240</v>
      </c>
      <c r="F14" s="184" t="s">
        <v>151</v>
      </c>
      <c r="G14" s="182" t="s">
        <v>150</v>
      </c>
      <c r="H14" s="184"/>
      <c r="I14" s="182"/>
      <c r="J14" s="185">
        <v>52</v>
      </c>
    </row>
    <row r="15" spans="1:10" ht="15.75">
      <c r="A15" s="181"/>
      <c r="B15" s="182"/>
      <c r="C15" s="182"/>
      <c r="D15" s="182" t="str">
        <f t="shared" si="0"/>
        <v> </v>
      </c>
      <c r="E15" s="183"/>
      <c r="F15" s="184"/>
      <c r="G15" s="182"/>
      <c r="H15" s="184"/>
      <c r="I15" s="182"/>
      <c r="J15" s="185"/>
    </row>
    <row r="16" spans="1:10" ht="15.75">
      <c r="A16" s="181"/>
      <c r="B16" s="182"/>
      <c r="C16" s="182"/>
      <c r="D16" s="182" t="str">
        <f t="shared" si="0"/>
        <v> </v>
      </c>
      <c r="E16" s="183"/>
      <c r="F16" s="184"/>
      <c r="G16" s="182"/>
      <c r="H16" s="184"/>
      <c r="I16" s="182"/>
      <c r="J16" s="185"/>
    </row>
    <row r="17" spans="1:10" ht="15.75">
      <c r="A17" s="181"/>
      <c r="B17" s="182"/>
      <c r="C17" s="182"/>
      <c r="D17" s="182" t="str">
        <f t="shared" si="0"/>
        <v> </v>
      </c>
      <c r="E17" s="183"/>
      <c r="F17" s="184"/>
      <c r="G17" s="182"/>
      <c r="H17" s="184"/>
      <c r="I17" s="182"/>
      <c r="J17" s="185"/>
    </row>
    <row r="18" spans="1:10" ht="15.75">
      <c r="A18" s="181"/>
      <c r="B18" s="182"/>
      <c r="C18" s="182"/>
      <c r="D18" s="182" t="str">
        <f t="shared" si="0"/>
        <v> </v>
      </c>
      <c r="E18" s="183"/>
      <c r="F18" s="184"/>
      <c r="G18" s="187"/>
      <c r="H18" s="184"/>
      <c r="I18" s="182"/>
      <c r="J18" s="185"/>
    </row>
    <row r="19" spans="1:10" ht="15.75">
      <c r="A19" s="181"/>
      <c r="B19" s="182"/>
      <c r="C19" s="182"/>
      <c r="D19" s="182" t="str">
        <f t="shared" si="0"/>
        <v> </v>
      </c>
      <c r="E19" s="183"/>
      <c r="F19" s="184"/>
      <c r="G19" s="182"/>
      <c r="H19" s="184"/>
      <c r="I19" s="182"/>
      <c r="J19" s="185"/>
    </row>
    <row r="20" spans="1:10" ht="15.75">
      <c r="A20" s="181"/>
      <c r="B20" s="182"/>
      <c r="C20" s="182"/>
      <c r="D20" s="182" t="str">
        <f t="shared" si="0"/>
        <v> </v>
      </c>
      <c r="E20" s="183"/>
      <c r="F20" s="184"/>
      <c r="G20" s="182"/>
      <c r="H20" s="184"/>
      <c r="I20" s="182"/>
      <c r="J20" s="185"/>
    </row>
    <row r="21" spans="1:10" ht="15.75">
      <c r="A21" s="181"/>
      <c r="B21" s="182"/>
      <c r="C21" s="182"/>
      <c r="D21" s="182" t="str">
        <f t="shared" si="0"/>
        <v> </v>
      </c>
      <c r="E21" s="183"/>
      <c r="F21" s="184"/>
      <c r="G21" s="182"/>
      <c r="H21" s="184"/>
      <c r="I21" s="182"/>
      <c r="J21" s="185"/>
    </row>
    <row r="22" spans="1:10" ht="15.75">
      <c r="A22" s="181"/>
      <c r="B22" s="182"/>
      <c r="C22" s="182"/>
      <c r="D22" s="182" t="str">
        <f t="shared" si="0"/>
        <v> </v>
      </c>
      <c r="E22" s="183"/>
      <c r="F22" s="184"/>
      <c r="G22" s="182"/>
      <c r="H22" s="184"/>
      <c r="I22" s="182"/>
      <c r="J22" s="185"/>
    </row>
    <row r="23" spans="1:10" ht="15.75">
      <c r="A23" s="181"/>
      <c r="B23" s="182"/>
      <c r="C23" s="182"/>
      <c r="D23" s="182" t="str">
        <f t="shared" si="0"/>
        <v> </v>
      </c>
      <c r="E23" s="183"/>
      <c r="F23" s="184"/>
      <c r="G23" s="182"/>
      <c r="H23" s="184"/>
      <c r="I23" s="182"/>
      <c r="J23" s="185"/>
    </row>
    <row r="24" spans="1:10" ht="15.75">
      <c r="A24" s="181"/>
      <c r="B24" s="187"/>
      <c r="C24" s="187"/>
      <c r="D24" s="182" t="str">
        <f t="shared" si="0"/>
        <v> </v>
      </c>
      <c r="E24" s="188"/>
      <c r="F24" s="189"/>
      <c r="G24" s="187"/>
      <c r="H24" s="189"/>
      <c r="I24" s="187"/>
      <c r="J24" s="185"/>
    </row>
    <row r="25" spans="1:10" ht="15.75">
      <c r="A25" s="181"/>
      <c r="B25" s="187"/>
      <c r="C25" s="187"/>
      <c r="D25" s="182" t="str">
        <f t="shared" si="0"/>
        <v> </v>
      </c>
      <c r="E25" s="188"/>
      <c r="F25" s="189"/>
      <c r="G25" s="187"/>
      <c r="H25" s="189"/>
      <c r="I25" s="187"/>
      <c r="J25" s="185"/>
    </row>
    <row r="26" spans="1:10" ht="15.75">
      <c r="A26" s="181"/>
      <c r="B26" s="187"/>
      <c r="C26" s="187"/>
      <c r="D26" s="182" t="str">
        <f t="shared" si="0"/>
        <v> </v>
      </c>
      <c r="E26" s="188"/>
      <c r="F26" s="189"/>
      <c r="G26" s="187"/>
      <c r="H26" s="189"/>
      <c r="I26" s="187"/>
      <c r="J26" s="185"/>
    </row>
    <row r="27" spans="1:10" ht="15.75">
      <c r="A27" s="181"/>
      <c r="B27" s="187"/>
      <c r="C27" s="187"/>
      <c r="D27" s="182" t="str">
        <f t="shared" si="0"/>
        <v> </v>
      </c>
      <c r="E27" s="188"/>
      <c r="F27" s="189"/>
      <c r="G27" s="187"/>
      <c r="H27" s="189"/>
      <c r="I27" s="187"/>
      <c r="J27" s="185"/>
    </row>
    <row r="28" spans="1:10" ht="15.75">
      <c r="A28" s="181"/>
      <c r="B28" s="187"/>
      <c r="C28" s="187"/>
      <c r="D28" s="182" t="str">
        <f t="shared" si="0"/>
        <v> </v>
      </c>
      <c r="E28" s="188"/>
      <c r="F28" s="189"/>
      <c r="G28" s="187"/>
      <c r="H28" s="189"/>
      <c r="I28" s="187"/>
      <c r="J28" s="185"/>
    </row>
    <row r="29" spans="1:10" ht="15.75">
      <c r="A29" s="181"/>
      <c r="B29" s="187"/>
      <c r="C29" s="187"/>
      <c r="D29" s="182" t="str">
        <f t="shared" si="0"/>
        <v> </v>
      </c>
      <c r="E29" s="188"/>
      <c r="F29" s="189"/>
      <c r="G29" s="187"/>
      <c r="H29" s="189"/>
      <c r="I29" s="187"/>
      <c r="J29" s="185"/>
    </row>
    <row r="30" spans="1:10" ht="15.75">
      <c r="A30" s="181"/>
      <c r="B30" s="187"/>
      <c r="C30" s="187"/>
      <c r="D30" s="182" t="str">
        <f t="shared" si="0"/>
        <v> </v>
      </c>
      <c r="E30" s="188"/>
      <c r="F30" s="189"/>
      <c r="G30" s="187"/>
      <c r="H30" s="189"/>
      <c r="I30" s="187"/>
      <c r="J30" s="185"/>
    </row>
    <row r="31" spans="1:10" ht="15.75">
      <c r="A31" s="181"/>
      <c r="B31" s="182"/>
      <c r="C31" s="182"/>
      <c r="D31" s="182" t="str">
        <f t="shared" si="0"/>
        <v> </v>
      </c>
      <c r="E31" s="182"/>
      <c r="F31" s="190"/>
      <c r="G31" s="182"/>
      <c r="H31" s="184"/>
      <c r="I31" s="182"/>
      <c r="J31" s="185"/>
    </row>
    <row r="32" spans="1:10" ht="15.75">
      <c r="A32" s="181"/>
      <c r="B32" s="182"/>
      <c r="C32" s="182"/>
      <c r="D32" s="182" t="str">
        <f t="shared" si="0"/>
        <v> </v>
      </c>
      <c r="E32" s="182"/>
      <c r="F32" s="190"/>
      <c r="G32" s="182"/>
      <c r="H32" s="184"/>
      <c r="I32" s="182"/>
      <c r="J32" s="185"/>
    </row>
    <row r="33" spans="1:10" ht="15.75">
      <c r="A33" s="181"/>
      <c r="B33" s="182"/>
      <c r="C33" s="182"/>
      <c r="D33" s="182" t="str">
        <f t="shared" si="0"/>
        <v> </v>
      </c>
      <c r="E33" s="182"/>
      <c r="F33" s="190"/>
      <c r="G33" s="182"/>
      <c r="H33" s="184"/>
      <c r="I33" s="182"/>
      <c r="J33" s="185"/>
    </row>
    <row r="34" spans="1:10" ht="15.75">
      <c r="A34" s="181"/>
      <c r="B34" s="182"/>
      <c r="C34" s="182"/>
      <c r="D34" s="182" t="str">
        <f t="shared" si="0"/>
        <v> </v>
      </c>
      <c r="E34" s="182"/>
      <c r="F34" s="190"/>
      <c r="G34" s="182"/>
      <c r="H34" s="184"/>
      <c r="I34" s="182"/>
      <c r="J34" s="185"/>
    </row>
    <row r="35" spans="1:10" ht="15.75">
      <c r="A35" s="181"/>
      <c r="B35" s="182"/>
      <c r="C35" s="182"/>
      <c r="D35" s="182" t="str">
        <f t="shared" si="0"/>
        <v> </v>
      </c>
      <c r="E35" s="182"/>
      <c r="F35" s="190"/>
      <c r="G35" s="182"/>
      <c r="H35" s="184"/>
      <c r="I35" s="182"/>
      <c r="J35" s="185"/>
    </row>
    <row r="36" spans="1:10" ht="15.75">
      <c r="A36" s="181"/>
      <c r="B36" s="182"/>
      <c r="C36" s="182"/>
      <c r="D36" s="182" t="str">
        <f t="shared" si="0"/>
        <v> </v>
      </c>
      <c r="E36" s="182"/>
      <c r="F36" s="190"/>
      <c r="G36" s="182"/>
      <c r="H36" s="184"/>
      <c r="I36" s="182"/>
      <c r="J36" s="185"/>
    </row>
    <row r="37" spans="1:10" ht="15.75">
      <c r="A37" s="181"/>
      <c r="B37" s="187"/>
      <c r="C37" s="187"/>
      <c r="D37" s="182" t="str">
        <f t="shared" si="0"/>
        <v> </v>
      </c>
      <c r="E37" s="182" t="str">
        <f aca="true" t="shared" si="1" ref="E37:E47">CONCATENATE(B37," ",C37)</f>
        <v> </v>
      </c>
      <c r="F37" s="191"/>
      <c r="G37" s="187"/>
      <c r="H37" s="189"/>
      <c r="I37" s="187"/>
      <c r="J37" s="185"/>
    </row>
    <row r="38" spans="1:10" ht="15.75">
      <c r="A38" s="181"/>
      <c r="B38" s="187"/>
      <c r="C38" s="187"/>
      <c r="D38" s="182" t="str">
        <f t="shared" si="0"/>
        <v> </v>
      </c>
      <c r="E38" s="182" t="str">
        <f t="shared" si="1"/>
        <v> </v>
      </c>
      <c r="F38" s="191"/>
      <c r="G38" s="187"/>
      <c r="H38" s="189"/>
      <c r="I38" s="187"/>
      <c r="J38" s="185"/>
    </row>
    <row r="39" spans="1:10" ht="15.75">
      <c r="A39" s="181"/>
      <c r="B39" s="187"/>
      <c r="C39" s="187"/>
      <c r="D39" s="182" t="str">
        <f t="shared" si="0"/>
        <v> </v>
      </c>
      <c r="E39" s="182" t="str">
        <f t="shared" si="1"/>
        <v> </v>
      </c>
      <c r="F39" s="191"/>
      <c r="G39" s="187"/>
      <c r="H39" s="189"/>
      <c r="I39" s="187"/>
      <c r="J39" s="185"/>
    </row>
    <row r="40" spans="1:10" ht="15.75">
      <c r="A40" s="181"/>
      <c r="B40" s="187"/>
      <c r="C40" s="187"/>
      <c r="D40" s="182" t="str">
        <f t="shared" si="0"/>
        <v> </v>
      </c>
      <c r="E40" s="182" t="str">
        <f t="shared" si="1"/>
        <v> </v>
      </c>
      <c r="F40" s="191"/>
      <c r="G40" s="187"/>
      <c r="H40" s="189"/>
      <c r="I40" s="187"/>
      <c r="J40" s="185"/>
    </row>
    <row r="41" spans="1:10" ht="15.75">
      <c r="A41" s="181"/>
      <c r="B41" s="187"/>
      <c r="C41" s="187"/>
      <c r="D41" s="182" t="str">
        <f t="shared" si="0"/>
        <v> </v>
      </c>
      <c r="E41" s="182" t="str">
        <f t="shared" si="1"/>
        <v> </v>
      </c>
      <c r="F41" s="191"/>
      <c r="G41" s="187"/>
      <c r="H41" s="189"/>
      <c r="I41" s="187"/>
      <c r="J41" s="185"/>
    </row>
    <row r="42" spans="1:10" ht="15.75">
      <c r="A42" s="181"/>
      <c r="B42" s="187"/>
      <c r="C42" s="187"/>
      <c r="D42" s="182" t="str">
        <f t="shared" si="0"/>
        <v> </v>
      </c>
      <c r="E42" s="182" t="str">
        <f t="shared" si="1"/>
        <v> </v>
      </c>
      <c r="F42" s="191"/>
      <c r="G42" s="187"/>
      <c r="H42" s="189"/>
      <c r="I42" s="187"/>
      <c r="J42" s="185"/>
    </row>
    <row r="43" spans="1:10" ht="15.75">
      <c r="A43" s="181"/>
      <c r="B43" s="187"/>
      <c r="C43" s="187"/>
      <c r="D43" s="182" t="str">
        <f t="shared" si="0"/>
        <v> </v>
      </c>
      <c r="E43" s="182" t="str">
        <f t="shared" si="1"/>
        <v> </v>
      </c>
      <c r="F43" s="191"/>
      <c r="G43" s="187"/>
      <c r="H43" s="189"/>
      <c r="I43" s="187"/>
      <c r="J43" s="185"/>
    </row>
    <row r="44" spans="1:10" ht="15.75">
      <c r="A44" s="181"/>
      <c r="B44" s="187"/>
      <c r="C44" s="187"/>
      <c r="D44" s="182" t="str">
        <f t="shared" si="0"/>
        <v> </v>
      </c>
      <c r="E44" s="182" t="str">
        <f t="shared" si="1"/>
        <v> </v>
      </c>
      <c r="F44" s="191"/>
      <c r="G44" s="187"/>
      <c r="H44" s="189"/>
      <c r="I44" s="187"/>
      <c r="J44" s="185"/>
    </row>
    <row r="45" spans="1:10" ht="15.75">
      <c r="A45" s="181"/>
      <c r="B45" s="187"/>
      <c r="C45" s="187"/>
      <c r="D45" s="182" t="str">
        <f t="shared" si="0"/>
        <v> </v>
      </c>
      <c r="E45" s="182" t="str">
        <f t="shared" si="1"/>
        <v> </v>
      </c>
      <c r="F45" s="191"/>
      <c r="G45" s="187"/>
      <c r="H45" s="189"/>
      <c r="I45" s="187"/>
      <c r="J45" s="185"/>
    </row>
    <row r="46" spans="1:10" ht="15.75">
      <c r="A46" s="181"/>
      <c r="B46" s="187"/>
      <c r="C46" s="187"/>
      <c r="D46" s="182" t="str">
        <f t="shared" si="0"/>
        <v> </v>
      </c>
      <c r="E46" s="182" t="str">
        <f t="shared" si="1"/>
        <v> </v>
      </c>
      <c r="F46" s="191"/>
      <c r="G46" s="187"/>
      <c r="H46" s="189"/>
      <c r="I46" s="187"/>
      <c r="J46" s="185"/>
    </row>
    <row r="47" spans="1:10" ht="15.75">
      <c r="A47" s="181"/>
      <c r="B47" s="187"/>
      <c r="C47" s="187"/>
      <c r="D47" s="182" t="str">
        <f t="shared" si="0"/>
        <v> </v>
      </c>
      <c r="E47" s="182" t="str">
        <f t="shared" si="1"/>
        <v> </v>
      </c>
      <c r="F47" s="191"/>
      <c r="G47" s="187"/>
      <c r="H47" s="189"/>
      <c r="I47" s="187"/>
      <c r="J47" s="185"/>
    </row>
    <row r="48" spans="1:10" ht="15.75">
      <c r="A48" s="181"/>
      <c r="B48" s="187"/>
      <c r="C48" s="187"/>
      <c r="D48" s="182" t="str">
        <f t="shared" si="0"/>
        <v> </v>
      </c>
      <c r="E48" s="187"/>
      <c r="F48" s="191"/>
      <c r="G48" s="187"/>
      <c r="H48" s="189"/>
      <c r="I48" s="187"/>
      <c r="J48" s="185"/>
    </row>
    <row r="49" spans="1:10" ht="15.75">
      <c r="A49" s="181"/>
      <c r="B49" s="187"/>
      <c r="C49" s="187"/>
      <c r="D49" s="182" t="str">
        <f t="shared" si="0"/>
        <v> </v>
      </c>
      <c r="E49" s="187"/>
      <c r="F49" s="191"/>
      <c r="G49" s="187"/>
      <c r="H49" s="189"/>
      <c r="I49" s="187"/>
      <c r="J49" s="185"/>
    </row>
    <row r="50" spans="1:10" ht="15.75">
      <c r="A50" s="181"/>
      <c r="B50" s="187"/>
      <c r="C50" s="187"/>
      <c r="D50" s="182" t="str">
        <f t="shared" si="0"/>
        <v> </v>
      </c>
      <c r="E50" s="187"/>
      <c r="F50" s="191"/>
      <c r="G50" s="187"/>
      <c r="H50" s="189"/>
      <c r="I50" s="187"/>
      <c r="J50" s="185"/>
    </row>
    <row r="51" spans="1:10" ht="15.75">
      <c r="A51" s="181"/>
      <c r="B51" s="187"/>
      <c r="C51" s="187"/>
      <c r="D51" s="182" t="str">
        <f t="shared" si="0"/>
        <v> </v>
      </c>
      <c r="E51" s="187"/>
      <c r="F51" s="191"/>
      <c r="G51" s="187"/>
      <c r="H51" s="189"/>
      <c r="I51" s="187"/>
      <c r="J51" s="185"/>
    </row>
    <row r="52" spans="1:10" ht="15.75">
      <c r="A52" s="181"/>
      <c r="B52" s="187"/>
      <c r="C52" s="187"/>
      <c r="D52" s="182" t="str">
        <f t="shared" si="0"/>
        <v> </v>
      </c>
      <c r="E52" s="187"/>
      <c r="F52" s="191"/>
      <c r="G52" s="187"/>
      <c r="H52" s="189"/>
      <c r="I52" s="187"/>
      <c r="J52" s="185"/>
    </row>
    <row r="53" spans="1:10" ht="15.75">
      <c r="A53" s="181"/>
      <c r="B53" s="187"/>
      <c r="C53" s="187"/>
      <c r="D53" s="182" t="str">
        <f t="shared" si="0"/>
        <v> </v>
      </c>
      <c r="E53" s="187"/>
      <c r="F53" s="191"/>
      <c r="G53" s="187"/>
      <c r="H53" s="189"/>
      <c r="I53" s="187"/>
      <c r="J53" s="185"/>
    </row>
    <row r="54" spans="1:10" ht="15.75">
      <c r="A54" s="181"/>
      <c r="B54" s="187"/>
      <c r="C54" s="187"/>
      <c r="D54" s="182" t="str">
        <f t="shared" si="0"/>
        <v> </v>
      </c>
      <c r="E54" s="187"/>
      <c r="F54" s="191"/>
      <c r="G54" s="187"/>
      <c r="H54" s="189"/>
      <c r="I54" s="187"/>
      <c r="J54" s="185"/>
    </row>
    <row r="55" spans="1:10" ht="15.75">
      <c r="A55" s="181"/>
      <c r="B55" s="187"/>
      <c r="C55" s="187"/>
      <c r="D55" s="182" t="str">
        <f t="shared" si="0"/>
        <v> </v>
      </c>
      <c r="E55" s="187"/>
      <c r="F55" s="191"/>
      <c r="G55" s="187"/>
      <c r="H55" s="189"/>
      <c r="I55" s="187"/>
      <c r="J55" s="185"/>
    </row>
    <row r="56" spans="1:10" ht="15.75">
      <c r="A56" s="181"/>
      <c r="B56" s="187"/>
      <c r="C56" s="187"/>
      <c r="D56" s="182" t="str">
        <f>CONCATENATE(B56," ",C56)</f>
        <v> </v>
      </c>
      <c r="E56" s="187"/>
      <c r="F56" s="191"/>
      <c r="G56" s="187"/>
      <c r="H56" s="189"/>
      <c r="I56" s="187"/>
      <c r="J56" s="185"/>
    </row>
    <row r="57" spans="1:10" ht="15.75">
      <c r="A57" s="181"/>
      <c r="B57" s="187"/>
      <c r="C57" s="187"/>
      <c r="D57" s="182" t="str">
        <f>CONCATENATE(B57," ",C57)</f>
        <v> </v>
      </c>
      <c r="E57" s="187"/>
      <c r="F57" s="191"/>
      <c r="G57" s="187"/>
      <c r="H57" s="189"/>
      <c r="I57" s="187"/>
      <c r="J57" s="185"/>
    </row>
    <row r="58" spans="1:10" ht="15.75">
      <c r="A58" s="181"/>
      <c r="B58" s="187"/>
      <c r="C58" s="187"/>
      <c r="D58" s="182" t="str">
        <f>CONCATENATE(B58," ",C58)</f>
        <v> </v>
      </c>
      <c r="E58" s="187"/>
      <c r="F58" s="191"/>
      <c r="G58" s="187"/>
      <c r="H58" s="189"/>
      <c r="I58" s="187"/>
      <c r="J58" s="185"/>
    </row>
    <row r="59" spans="1:10" ht="15.75">
      <c r="A59" s="181"/>
      <c r="B59" s="187"/>
      <c r="C59" s="187"/>
      <c r="D59" s="182" t="str">
        <f>CONCATENATE(B59," ",C59)</f>
        <v> </v>
      </c>
      <c r="E59" s="187"/>
      <c r="F59" s="191"/>
      <c r="G59" s="187"/>
      <c r="H59" s="189"/>
      <c r="I59" s="187"/>
      <c r="J59" s="185"/>
    </row>
    <row r="60" spans="1:10" ht="15.75">
      <c r="A60" s="181"/>
      <c r="B60" s="187"/>
      <c r="C60" s="187"/>
      <c r="D60" s="182" t="str">
        <f>CONCATENATE(B60," ",C60)</f>
        <v> </v>
      </c>
      <c r="E60" s="187"/>
      <c r="F60" s="191"/>
      <c r="G60" s="187"/>
      <c r="H60" s="189"/>
      <c r="I60" s="187"/>
      <c r="J60" s="185"/>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yannickN</dc:creator>
  <cp:keywords/>
  <dc:description/>
  <cp:lastModifiedBy>yannickN</cp:lastModifiedBy>
  <cp:lastPrinted>2012-07-22T14:49:04Z</cp:lastPrinted>
  <dcterms:created xsi:type="dcterms:W3CDTF">2009-10-05T16:31:24Z</dcterms:created>
  <dcterms:modified xsi:type="dcterms:W3CDTF">2012-07-22T15:21:42Z</dcterms:modified>
  <cp:category/>
  <cp:version/>
  <cp:contentType/>
  <cp:contentStatus/>
</cp:coreProperties>
</file>